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eofr\Documents\LeoWork\School\04College\17Senior\thesis\thesis-tex\excels\"/>
    </mc:Choice>
  </mc:AlternateContent>
  <xr:revisionPtr revIDLastSave="0" documentId="13_ncr:1_{7E9276AD-62A3-408F-8EF6-AF8E7273BA84}" xr6:coauthVersionLast="47" xr6:coauthVersionMax="47" xr10:uidLastSave="{00000000-0000-0000-0000-000000000000}"/>
  <bookViews>
    <workbookView xWindow="13836" yWindow="2532" windowWidth="8544" windowHeight="9960" firstSheet="35" activeTab="41" xr2:uid="{503DA620-194E-433E-B5EB-5393E7537419}"/>
  </bookViews>
  <sheets>
    <sheet name="cfp" sheetId="1" r:id="rId1"/>
    <sheet name="422200" sheetId="2" r:id="rId2"/>
    <sheet name="2300" sheetId="19" r:id="rId3"/>
    <sheet name="4200" sheetId="4" r:id="rId4"/>
    <sheet name="nba playoffs" sheetId="3" r:id="rId5"/>
    <sheet name="nfc" sheetId="7" r:id="rId6"/>
    <sheet name="afc" sheetId="6" r:id="rId7"/>
    <sheet name="441200" sheetId="9" r:id="rId8"/>
    <sheet name="stapling" sheetId="13" r:id="rId9"/>
    <sheet name="ordered starters" sheetId="14" r:id="rId10"/>
    <sheet name="semis" sheetId="17" r:id="rId11"/>
    <sheet name="third place" sheetId="16" r:id="rId12"/>
    <sheet name="tiers" sheetId="18" r:id="rId13"/>
    <sheet name="tiers2" sheetId="21" r:id="rId14"/>
    <sheet name="nba playin" sheetId="22" r:id="rId15"/>
    <sheet name="fiba groups" sheetId="20" r:id="rId16"/>
    <sheet name="4rd swis" sheetId="23" r:id="rId17"/>
    <sheet name="containment" sheetId="27" r:id="rId18"/>
    <sheet name="RCB" sheetId="29" r:id="rId19"/>
    <sheet name="world baseball" sheetId="30" r:id="rId20"/>
    <sheet name="efficient" sheetId="28" r:id="rId21"/>
    <sheet name="nerc" sheetId="32" r:id="rId22"/>
    <sheet name="afl" sheetId="31" r:id="rId23"/>
    <sheet name="rr calcs" sheetId="33" r:id="rId24"/>
    <sheet name="maui" sheetId="34" r:id="rId25"/>
    <sheet name="012 swiss" sheetId="35" r:id="rId26"/>
    <sheet name="multiple elim" sheetId="36" r:id="rId27"/>
    <sheet name="D4" sheetId="37" r:id="rId28"/>
    <sheet name="p+r" sheetId="53" r:id="rId29"/>
    <sheet name="adtnl" sheetId="38" r:id="rId30"/>
    <sheet name="shifted" sheetId="54" r:id="rId31"/>
    <sheet name="kbo" sheetId="39" r:id="rId32"/>
    <sheet name="third place (2)" sheetId="40" r:id="rId33"/>
    <sheet name="nonlinear" sheetId="41" r:id="rId34"/>
    <sheet name="nonlinear2" sheetId="42" r:id="rId35"/>
    <sheet name="nbaplayingnonlinear" sheetId="43" r:id="rId36"/>
    <sheet name="bitonic" sheetId="52" r:id="rId37"/>
    <sheet name="new_efficient" sheetId="46" r:id="rId38"/>
    <sheet name="champions league" sheetId="47" r:id="rId39"/>
    <sheet name="multiproepr" sheetId="48" r:id="rId40"/>
    <sheet name="Sheet8" sheetId="51" r:id="rId41"/>
    <sheet name="flowcharts" sheetId="55" r:id="rId42"/>
  </sheets>
  <definedNames>
    <definedName name="solver_adj" localSheetId="23" hidden="1">'rr calcs'!$C$12:$H$12</definedName>
    <definedName name="solver_cvg" localSheetId="23" hidden="1">0.0001</definedName>
    <definedName name="solver_drv" localSheetId="23" hidden="1">1</definedName>
    <definedName name="solver_eng" localSheetId="23" hidden="1">1</definedName>
    <definedName name="solver_est" localSheetId="23" hidden="1">1</definedName>
    <definedName name="solver_itr" localSheetId="23" hidden="1">2147483647</definedName>
    <definedName name="solver_lhs1" localSheetId="23" hidden="1">'rr calcs'!$C$12:$H$12</definedName>
    <definedName name="solver_lhs2" localSheetId="23" hidden="1">'rr calcs'!$C$12:$H$12</definedName>
    <definedName name="solver_lhs3" localSheetId="23" hidden="1">'rr calcs'!$C$5:$F$6</definedName>
    <definedName name="solver_lhs4" localSheetId="23" hidden="1">'rr calcs'!$H$12</definedName>
    <definedName name="solver_lhs5" localSheetId="23" hidden="1">'rr calcs'!$H$12</definedName>
    <definedName name="solver_lhs6" localSheetId="23" hidden="1">'rr calcs'!$H$12</definedName>
    <definedName name="solver_mip" localSheetId="23" hidden="1">2147483647</definedName>
    <definedName name="solver_mni" localSheetId="23" hidden="1">30</definedName>
    <definedName name="solver_mrt" localSheetId="23" hidden="1">0.075</definedName>
    <definedName name="solver_msl" localSheetId="23" hidden="1">2</definedName>
    <definedName name="solver_neg" localSheetId="23" hidden="1">2</definedName>
    <definedName name="solver_nod" localSheetId="23" hidden="1">2147483647</definedName>
    <definedName name="solver_num" localSheetId="23" hidden="1">3</definedName>
    <definedName name="solver_nwt" localSheetId="23" hidden="1">1</definedName>
    <definedName name="solver_opt" localSheetId="23" hidden="1">'rr calcs'!$Y$7</definedName>
    <definedName name="solver_pre" localSheetId="23" hidden="1">0.000001</definedName>
    <definedName name="solver_rbv" localSheetId="23" hidden="1">1</definedName>
    <definedName name="solver_rel1" localSheetId="23" hidden="1">1</definedName>
    <definedName name="solver_rel2" localSheetId="23" hidden="1">3</definedName>
    <definedName name="solver_rel3" localSheetId="23" hidden="1">3</definedName>
    <definedName name="solver_rel4" localSheetId="23" hidden="1">2</definedName>
    <definedName name="solver_rel5" localSheetId="23" hidden="1">2</definedName>
    <definedName name="solver_rel6" localSheetId="23" hidden="1">2</definedName>
    <definedName name="solver_rhs1" localSheetId="23" hidden="1">0.5</definedName>
    <definedName name="solver_rhs2" localSheetId="23" hidden="1">0</definedName>
    <definedName name="solver_rhs3" localSheetId="23" hidden="1">0</definedName>
    <definedName name="solver_rhs4" localSheetId="23" hidden="1">'rr calcs'!$G$12</definedName>
    <definedName name="solver_rhs5" localSheetId="23" hidden="1">'rr calcs'!$G$12</definedName>
    <definedName name="solver_rhs6" localSheetId="23" hidden="1">'rr calcs'!$G$12</definedName>
    <definedName name="solver_rlx" localSheetId="23" hidden="1">2</definedName>
    <definedName name="solver_rsd" localSheetId="23" hidden="1">0</definedName>
    <definedName name="solver_scl" localSheetId="23" hidden="1">1</definedName>
    <definedName name="solver_sho" localSheetId="23" hidden="1">2</definedName>
    <definedName name="solver_ssz" localSheetId="23" hidden="1">100</definedName>
    <definedName name="solver_tim" localSheetId="23" hidden="1">2147483647</definedName>
    <definedName name="solver_tol" localSheetId="23" hidden="1">0.01</definedName>
    <definedName name="solver_typ" localSheetId="23" hidden="1">1</definedName>
    <definedName name="solver_val" localSheetId="23" hidden="1">0</definedName>
    <definedName name="solver_ver" localSheetId="2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6" i="51" l="1"/>
  <c r="CA6" i="51"/>
  <c r="CB6" i="51"/>
  <c r="CC6" i="51"/>
  <c r="CD6" i="51"/>
  <c r="CE6" i="51"/>
  <c r="BZ8" i="51"/>
  <c r="CA8" i="51"/>
  <c r="CB8" i="51"/>
  <c r="CC8" i="51"/>
  <c r="CD8" i="51"/>
  <c r="CE8" i="51"/>
  <c r="BZ10" i="51"/>
  <c r="CA10" i="51"/>
  <c r="CB10" i="51"/>
  <c r="CC10" i="51"/>
  <c r="CD10" i="51"/>
  <c r="CE10" i="51"/>
  <c r="BZ12" i="51"/>
  <c r="CA12" i="51"/>
  <c r="CB12" i="51"/>
  <c r="CC12" i="51"/>
  <c r="CD12" i="51"/>
  <c r="CE12" i="51"/>
  <c r="BZ14" i="51"/>
  <c r="CA14" i="51"/>
  <c r="CB14" i="51"/>
  <c r="CC14" i="51"/>
  <c r="CD14" i="51"/>
  <c r="CE14" i="51"/>
  <c r="BZ16" i="51"/>
  <c r="CA16" i="51"/>
  <c r="CB16" i="51"/>
  <c r="CC16" i="51"/>
  <c r="CD16" i="51"/>
  <c r="CE16" i="51"/>
  <c r="BZ18" i="51"/>
  <c r="CA18" i="51"/>
  <c r="CB18" i="51"/>
  <c r="CC18" i="51"/>
  <c r="CD18" i="51"/>
  <c r="CE18" i="51"/>
  <c r="BZ20" i="51"/>
  <c r="CA20" i="51"/>
  <c r="CB20" i="51"/>
  <c r="CC20" i="51"/>
  <c r="CD20" i="51"/>
  <c r="CE20" i="51"/>
  <c r="BZ22" i="51"/>
  <c r="CA22" i="51"/>
  <c r="CB22" i="51"/>
  <c r="CC22" i="51"/>
  <c r="CD22" i="51"/>
  <c r="CE22" i="51"/>
  <c r="BZ24" i="51"/>
  <c r="CA24" i="51"/>
  <c r="CB24" i="51"/>
  <c r="CC24" i="51"/>
  <c r="CD24" i="51"/>
  <c r="CE24" i="51"/>
  <c r="BZ26" i="51"/>
  <c r="CA26" i="51"/>
  <c r="CB26" i="51"/>
  <c r="CC26" i="51"/>
  <c r="CD26" i="51"/>
  <c r="CE26" i="51"/>
  <c r="BZ28" i="51"/>
  <c r="CA28" i="51"/>
  <c r="CB28" i="51"/>
  <c r="CC28" i="51"/>
  <c r="CD28" i="51"/>
  <c r="CE28" i="51"/>
  <c r="BZ30" i="51"/>
  <c r="CA30" i="51"/>
  <c r="CB30" i="51"/>
  <c r="CC30" i="51"/>
  <c r="CD30" i="51"/>
  <c r="CE30" i="51"/>
  <c r="BZ32" i="51"/>
  <c r="CA32" i="51"/>
  <c r="CB32" i="51"/>
  <c r="CC32" i="51"/>
  <c r="CD32" i="51"/>
  <c r="CE32" i="51"/>
  <c r="BZ34" i="51"/>
  <c r="CA34" i="51"/>
  <c r="CB34" i="51"/>
  <c r="CC34" i="51"/>
  <c r="CD34" i="51"/>
  <c r="CE34" i="51"/>
  <c r="BZ36" i="51"/>
  <c r="CA36" i="51"/>
  <c r="CB36" i="51"/>
  <c r="CC36" i="51"/>
  <c r="CD36" i="51"/>
  <c r="CE36" i="51"/>
  <c r="BZ38" i="51"/>
  <c r="CA38" i="51"/>
  <c r="CB38" i="51"/>
  <c r="CC38" i="51"/>
  <c r="CD38" i="51"/>
  <c r="CE38" i="51"/>
  <c r="BZ40" i="51"/>
  <c r="CA40" i="51"/>
  <c r="CB40" i="51"/>
  <c r="CC40" i="51"/>
  <c r="CD40" i="51"/>
  <c r="CE40" i="51"/>
  <c r="BZ42" i="51"/>
  <c r="CA42" i="51"/>
  <c r="CB42" i="51"/>
  <c r="CC42" i="51"/>
  <c r="CD42" i="51"/>
  <c r="CE42" i="51"/>
  <c r="BZ44" i="51"/>
  <c r="CA44" i="51"/>
  <c r="CB44" i="51"/>
  <c r="CC44" i="51"/>
  <c r="CD44" i="51"/>
  <c r="CE44" i="51"/>
  <c r="BZ46" i="51"/>
  <c r="CA46" i="51"/>
  <c r="CB46" i="51"/>
  <c r="CC46" i="51"/>
  <c r="CD46" i="51"/>
  <c r="CE46" i="51"/>
  <c r="BZ48" i="51"/>
  <c r="CA48" i="51"/>
  <c r="CB48" i="51"/>
  <c r="CC48" i="51"/>
  <c r="CD48" i="51"/>
  <c r="CE48" i="51"/>
  <c r="BZ50" i="51"/>
  <c r="CA50" i="51"/>
  <c r="CB50" i="51"/>
  <c r="CC50" i="51"/>
  <c r="CD50" i="51"/>
  <c r="CE50" i="51"/>
  <c r="BZ52" i="51"/>
  <c r="CA52" i="51"/>
  <c r="CB52" i="51"/>
  <c r="CC52" i="51"/>
  <c r="CD52" i="51"/>
  <c r="CE52" i="51"/>
  <c r="BZ54" i="51"/>
  <c r="CA54" i="51"/>
  <c r="CB54" i="51"/>
  <c r="CC54" i="51"/>
  <c r="CD54" i="51"/>
  <c r="CE54" i="51"/>
  <c r="BZ56" i="51"/>
  <c r="CA56" i="51"/>
  <c r="CB56" i="51"/>
  <c r="CC56" i="51"/>
  <c r="CD56" i="51"/>
  <c r="CE56" i="51"/>
  <c r="BZ58" i="51"/>
  <c r="CA58" i="51"/>
  <c r="CB58" i="51"/>
  <c r="CC58" i="51"/>
  <c r="CD58" i="51"/>
  <c r="CE58" i="51"/>
  <c r="BZ60" i="51"/>
  <c r="CA60" i="51"/>
  <c r="CB60" i="51"/>
  <c r="CC60" i="51"/>
  <c r="CD60" i="51"/>
  <c r="CE60" i="51"/>
  <c r="BZ62" i="51"/>
  <c r="CA62" i="51"/>
  <c r="CB62" i="51"/>
  <c r="CC62" i="51"/>
  <c r="CD62" i="51"/>
  <c r="CE62" i="51"/>
  <c r="BZ64" i="51"/>
  <c r="CA64" i="51"/>
  <c r="CB64" i="51"/>
  <c r="CC64" i="51"/>
  <c r="CD64" i="51"/>
  <c r="CE64" i="51"/>
  <c r="BZ66" i="51"/>
  <c r="CA66" i="51"/>
  <c r="CB66" i="51"/>
  <c r="CC66" i="51"/>
  <c r="CD66" i="51"/>
  <c r="CE66" i="51"/>
  <c r="BZ68" i="51"/>
  <c r="CA68" i="51"/>
  <c r="CB68" i="51"/>
  <c r="CC68" i="51"/>
  <c r="CD68" i="51"/>
  <c r="CE68" i="51"/>
  <c r="BZ70" i="51"/>
  <c r="CA70" i="51"/>
  <c r="CB70" i="51"/>
  <c r="CC70" i="51"/>
  <c r="CD70" i="51"/>
  <c r="CE70" i="51"/>
  <c r="BZ72" i="51"/>
  <c r="CA72" i="51"/>
  <c r="CB72" i="51"/>
  <c r="CC72" i="51"/>
  <c r="CD72" i="51"/>
  <c r="CE72" i="51"/>
  <c r="BZ74" i="51"/>
  <c r="CA74" i="51"/>
  <c r="CB74" i="51"/>
  <c r="CC74" i="51"/>
  <c r="CD74" i="51"/>
  <c r="CE74" i="51"/>
  <c r="BZ76" i="51"/>
  <c r="CA76" i="51"/>
  <c r="CB76" i="51"/>
  <c r="CC76" i="51"/>
  <c r="CD76" i="51"/>
  <c r="CE76" i="51"/>
  <c r="BZ78" i="51"/>
  <c r="CA78" i="51"/>
  <c r="CB78" i="51"/>
  <c r="CC78" i="51"/>
  <c r="CD78" i="51"/>
  <c r="CE78" i="51"/>
  <c r="BZ80" i="51"/>
  <c r="CA80" i="51"/>
  <c r="CB80" i="51"/>
  <c r="CC80" i="51"/>
  <c r="CD80" i="51"/>
  <c r="CE80" i="51"/>
  <c r="BZ82" i="51"/>
  <c r="CA82" i="51"/>
  <c r="CB82" i="51"/>
  <c r="CC82" i="51"/>
  <c r="CD82" i="51"/>
  <c r="CE82" i="51"/>
  <c r="BZ84" i="51"/>
  <c r="CA84" i="51"/>
  <c r="CB84" i="51"/>
  <c r="CC84" i="51"/>
  <c r="CD84" i="51"/>
  <c r="CE84" i="51"/>
  <c r="BZ86" i="51"/>
  <c r="CA86" i="51"/>
  <c r="CB86" i="51"/>
  <c r="CC86" i="51"/>
  <c r="CD86" i="51"/>
  <c r="CE86" i="51"/>
  <c r="BZ88" i="51"/>
  <c r="CA88" i="51"/>
  <c r="CB88" i="51"/>
  <c r="CC88" i="51"/>
  <c r="CD88" i="51"/>
  <c r="CE88" i="51"/>
  <c r="BZ90" i="51"/>
  <c r="CA90" i="51"/>
  <c r="CB90" i="51"/>
  <c r="CC90" i="51"/>
  <c r="CD90" i="51"/>
  <c r="CE90" i="51"/>
  <c r="BZ92" i="51"/>
  <c r="CA92" i="51"/>
  <c r="CB92" i="51"/>
  <c r="CC92" i="51"/>
  <c r="CD92" i="51"/>
  <c r="CE92" i="51"/>
  <c r="BZ94" i="51"/>
  <c r="CA94" i="51"/>
  <c r="CB94" i="51"/>
  <c r="CC94" i="51"/>
  <c r="CD94" i="51"/>
  <c r="CE94" i="51"/>
  <c r="BZ96" i="51"/>
  <c r="CA96" i="51"/>
  <c r="CB96" i="51"/>
  <c r="CC96" i="51"/>
  <c r="CD96" i="51"/>
  <c r="CE96" i="51"/>
  <c r="BZ98" i="51"/>
  <c r="CA98" i="51"/>
  <c r="CB98" i="51"/>
  <c r="CC98" i="51"/>
  <c r="CD98" i="51"/>
  <c r="CE98" i="51"/>
  <c r="BZ100" i="51"/>
  <c r="CA100" i="51"/>
  <c r="CB100" i="51"/>
  <c r="CC100" i="51"/>
  <c r="CD100" i="51"/>
  <c r="CE100" i="51"/>
  <c r="BZ102" i="51"/>
  <c r="CA102" i="51"/>
  <c r="CB102" i="51"/>
  <c r="CC102" i="51"/>
  <c r="CD102" i="51"/>
  <c r="CE102" i="51"/>
  <c r="BZ104" i="51"/>
  <c r="CA104" i="51"/>
  <c r="CB104" i="51"/>
  <c r="CC104" i="51"/>
  <c r="CD104" i="51"/>
  <c r="CE104" i="51"/>
  <c r="CE4" i="51"/>
  <c r="CD4" i="51"/>
  <c r="CC4" i="51"/>
  <c r="CB4" i="51"/>
  <c r="CA4" i="51"/>
  <c r="BZ4" i="51"/>
  <c r="BY4" i="51"/>
  <c r="BY6" i="51"/>
  <c r="BY8" i="51"/>
  <c r="BY10" i="51"/>
  <c r="BY12" i="51"/>
  <c r="BY14" i="51"/>
  <c r="BY16" i="51"/>
  <c r="BY18" i="51"/>
  <c r="BY20" i="51"/>
  <c r="BY22" i="51"/>
  <c r="BY24" i="51"/>
  <c r="BY26" i="51"/>
  <c r="BY28" i="51"/>
  <c r="BY30" i="51"/>
  <c r="BY32" i="51"/>
  <c r="BY34" i="51"/>
  <c r="BY36" i="51"/>
  <c r="BY38" i="51"/>
  <c r="BY40" i="51"/>
  <c r="BY42" i="51"/>
  <c r="BY44" i="51"/>
  <c r="BY46" i="51"/>
  <c r="BY48" i="51"/>
  <c r="BY50" i="51"/>
  <c r="BY52" i="51"/>
  <c r="BY54" i="51"/>
  <c r="BY56" i="51"/>
  <c r="BY58" i="51"/>
  <c r="BY60" i="51"/>
  <c r="BY62" i="51"/>
  <c r="BY64" i="51"/>
  <c r="BY66" i="51"/>
  <c r="BY68" i="51"/>
  <c r="BY70" i="51"/>
  <c r="BY72" i="51"/>
  <c r="BY74" i="51"/>
  <c r="BY76" i="51"/>
  <c r="BY78" i="51"/>
  <c r="BY80" i="51"/>
  <c r="BY82" i="51"/>
  <c r="BY84" i="51"/>
  <c r="BY86" i="51"/>
  <c r="BY88" i="51"/>
  <c r="BY90" i="51"/>
  <c r="BY92" i="51"/>
  <c r="BY94" i="51"/>
  <c r="BY96" i="51"/>
  <c r="BY98" i="51"/>
  <c r="BY100" i="51"/>
  <c r="BY102" i="51"/>
  <c r="BY104" i="51"/>
  <c r="BQ6" i="51"/>
  <c r="BR6" i="51"/>
  <c r="BS6" i="51"/>
  <c r="BT6" i="51"/>
  <c r="BU6" i="51"/>
  <c r="BV6" i="51"/>
  <c r="BW6" i="51"/>
  <c r="BQ8" i="51"/>
  <c r="BR8" i="51"/>
  <c r="BS8" i="51"/>
  <c r="BT8" i="51"/>
  <c r="BU8" i="51"/>
  <c r="BV8" i="51"/>
  <c r="BW8" i="51"/>
  <c r="BQ10" i="51"/>
  <c r="BR10" i="51"/>
  <c r="BS10" i="51"/>
  <c r="BT10" i="51"/>
  <c r="BU10" i="51"/>
  <c r="BV10" i="51"/>
  <c r="BW10" i="51"/>
  <c r="BQ12" i="51"/>
  <c r="BR12" i="51"/>
  <c r="BS12" i="51"/>
  <c r="BT12" i="51"/>
  <c r="BU12" i="51"/>
  <c r="BV12" i="51"/>
  <c r="BW12" i="51"/>
  <c r="BQ14" i="51"/>
  <c r="BR14" i="51"/>
  <c r="BS14" i="51"/>
  <c r="BT14" i="51"/>
  <c r="BU14" i="51"/>
  <c r="BV14" i="51"/>
  <c r="BW14" i="51"/>
  <c r="BQ16" i="51"/>
  <c r="BR16" i="51"/>
  <c r="BS16" i="51"/>
  <c r="BT16" i="51"/>
  <c r="BU16" i="51"/>
  <c r="BV16" i="51"/>
  <c r="BW16" i="51"/>
  <c r="BQ18" i="51"/>
  <c r="BR18" i="51"/>
  <c r="BS18" i="51"/>
  <c r="BT18" i="51"/>
  <c r="BU18" i="51"/>
  <c r="BV18" i="51"/>
  <c r="BW18" i="51"/>
  <c r="BQ20" i="51"/>
  <c r="BR20" i="51"/>
  <c r="BS20" i="51"/>
  <c r="BT20" i="51"/>
  <c r="BU20" i="51"/>
  <c r="BV20" i="51"/>
  <c r="BW20" i="51"/>
  <c r="BQ22" i="51"/>
  <c r="BR22" i="51"/>
  <c r="BS22" i="51"/>
  <c r="BT22" i="51"/>
  <c r="BU22" i="51"/>
  <c r="BV22" i="51"/>
  <c r="BW22" i="51"/>
  <c r="BQ24" i="51"/>
  <c r="BR24" i="51"/>
  <c r="BS24" i="51"/>
  <c r="BT24" i="51"/>
  <c r="BU24" i="51"/>
  <c r="BV24" i="51"/>
  <c r="BW24" i="51"/>
  <c r="BQ26" i="51"/>
  <c r="BR26" i="51"/>
  <c r="BS26" i="51"/>
  <c r="BT26" i="51"/>
  <c r="BU26" i="51"/>
  <c r="BV26" i="51"/>
  <c r="BW26" i="51"/>
  <c r="BQ28" i="51"/>
  <c r="BR28" i="51"/>
  <c r="BS28" i="51"/>
  <c r="BT28" i="51"/>
  <c r="BU28" i="51"/>
  <c r="BV28" i="51"/>
  <c r="BW28" i="51"/>
  <c r="BQ30" i="51"/>
  <c r="BR30" i="51"/>
  <c r="BS30" i="51"/>
  <c r="BT30" i="51"/>
  <c r="BU30" i="51"/>
  <c r="BV30" i="51"/>
  <c r="BW30" i="51"/>
  <c r="BQ32" i="51"/>
  <c r="BR32" i="51"/>
  <c r="BS32" i="51"/>
  <c r="BT32" i="51"/>
  <c r="BU32" i="51"/>
  <c r="BV32" i="51"/>
  <c r="BW32" i="51"/>
  <c r="BQ34" i="51"/>
  <c r="BR34" i="51"/>
  <c r="BS34" i="51"/>
  <c r="BT34" i="51"/>
  <c r="BU34" i="51"/>
  <c r="BV34" i="51"/>
  <c r="BW34" i="51"/>
  <c r="BQ36" i="51"/>
  <c r="BR36" i="51"/>
  <c r="BS36" i="51"/>
  <c r="BT36" i="51"/>
  <c r="BU36" i="51"/>
  <c r="BV36" i="51"/>
  <c r="BW36" i="51"/>
  <c r="BQ38" i="51"/>
  <c r="BR38" i="51"/>
  <c r="BS38" i="51"/>
  <c r="BT38" i="51"/>
  <c r="BU38" i="51"/>
  <c r="BV38" i="51"/>
  <c r="BW38" i="51"/>
  <c r="BQ40" i="51"/>
  <c r="BR40" i="51"/>
  <c r="BS40" i="51"/>
  <c r="BT40" i="51"/>
  <c r="BU40" i="51"/>
  <c r="BV40" i="51"/>
  <c r="BW40" i="51"/>
  <c r="BQ42" i="51"/>
  <c r="BR42" i="51"/>
  <c r="BS42" i="51"/>
  <c r="BT42" i="51"/>
  <c r="BU42" i="51"/>
  <c r="BV42" i="51"/>
  <c r="BW42" i="51"/>
  <c r="BQ44" i="51"/>
  <c r="BR44" i="51"/>
  <c r="BS44" i="51"/>
  <c r="BT44" i="51"/>
  <c r="BU44" i="51"/>
  <c r="BV44" i="51"/>
  <c r="BW44" i="51"/>
  <c r="BQ46" i="51"/>
  <c r="BR46" i="51"/>
  <c r="BS46" i="51"/>
  <c r="BT46" i="51"/>
  <c r="BU46" i="51"/>
  <c r="BV46" i="51"/>
  <c r="BW46" i="51"/>
  <c r="BQ48" i="51"/>
  <c r="BR48" i="51"/>
  <c r="BS48" i="51"/>
  <c r="BT48" i="51"/>
  <c r="BU48" i="51"/>
  <c r="BV48" i="51"/>
  <c r="BW48" i="51"/>
  <c r="BQ50" i="51"/>
  <c r="BR50" i="51"/>
  <c r="BS50" i="51"/>
  <c r="BT50" i="51"/>
  <c r="BU50" i="51"/>
  <c r="BV50" i="51"/>
  <c r="BW50" i="51"/>
  <c r="BQ52" i="51"/>
  <c r="BR52" i="51"/>
  <c r="BS52" i="51"/>
  <c r="BT52" i="51"/>
  <c r="BU52" i="51"/>
  <c r="BV52" i="51"/>
  <c r="BW52" i="51"/>
  <c r="BQ54" i="51"/>
  <c r="BR54" i="51"/>
  <c r="BS54" i="51"/>
  <c r="BT54" i="51"/>
  <c r="BU54" i="51"/>
  <c r="BV54" i="51"/>
  <c r="BW54" i="51"/>
  <c r="BQ56" i="51"/>
  <c r="BR56" i="51"/>
  <c r="BS56" i="51"/>
  <c r="BT56" i="51"/>
  <c r="BU56" i="51"/>
  <c r="BV56" i="51"/>
  <c r="BW56" i="51"/>
  <c r="BQ58" i="51"/>
  <c r="BR58" i="51"/>
  <c r="BS58" i="51"/>
  <c r="BT58" i="51"/>
  <c r="BU58" i="51"/>
  <c r="BV58" i="51"/>
  <c r="BW58" i="51"/>
  <c r="BQ60" i="51"/>
  <c r="BR60" i="51"/>
  <c r="BS60" i="51"/>
  <c r="BT60" i="51"/>
  <c r="BU60" i="51"/>
  <c r="BV60" i="51"/>
  <c r="BW60" i="51"/>
  <c r="BQ62" i="51"/>
  <c r="BR62" i="51"/>
  <c r="BS62" i="51"/>
  <c r="BT62" i="51"/>
  <c r="BU62" i="51"/>
  <c r="BV62" i="51"/>
  <c r="BW62" i="51"/>
  <c r="BQ64" i="51"/>
  <c r="BR64" i="51"/>
  <c r="BS64" i="51"/>
  <c r="BT64" i="51"/>
  <c r="BU64" i="51"/>
  <c r="BV64" i="51"/>
  <c r="BW64" i="51"/>
  <c r="BQ66" i="51"/>
  <c r="BR66" i="51"/>
  <c r="BS66" i="51"/>
  <c r="BT66" i="51"/>
  <c r="BU66" i="51"/>
  <c r="BV66" i="51"/>
  <c r="BW66" i="51"/>
  <c r="BQ68" i="51"/>
  <c r="BR68" i="51"/>
  <c r="BS68" i="51"/>
  <c r="BT68" i="51"/>
  <c r="BU68" i="51"/>
  <c r="BV68" i="51"/>
  <c r="BW68" i="51"/>
  <c r="BQ70" i="51"/>
  <c r="BR70" i="51"/>
  <c r="BS70" i="51"/>
  <c r="BT70" i="51"/>
  <c r="BU70" i="51"/>
  <c r="BV70" i="51"/>
  <c r="BW70" i="51"/>
  <c r="BQ72" i="51"/>
  <c r="BR72" i="51"/>
  <c r="BS72" i="51"/>
  <c r="BT72" i="51"/>
  <c r="BU72" i="51"/>
  <c r="BV72" i="51"/>
  <c r="BW72" i="51"/>
  <c r="BQ74" i="51"/>
  <c r="BR74" i="51"/>
  <c r="BS74" i="51"/>
  <c r="BT74" i="51"/>
  <c r="BU74" i="51"/>
  <c r="BV74" i="51"/>
  <c r="BW74" i="51"/>
  <c r="BQ76" i="51"/>
  <c r="BR76" i="51"/>
  <c r="BS76" i="51"/>
  <c r="BT76" i="51"/>
  <c r="BU76" i="51"/>
  <c r="BV76" i="51"/>
  <c r="BW76" i="51"/>
  <c r="BQ78" i="51"/>
  <c r="BR78" i="51"/>
  <c r="BS78" i="51"/>
  <c r="BT78" i="51"/>
  <c r="BU78" i="51"/>
  <c r="BV78" i="51"/>
  <c r="BW78" i="51"/>
  <c r="BQ80" i="51"/>
  <c r="BR80" i="51"/>
  <c r="BS80" i="51"/>
  <c r="BT80" i="51"/>
  <c r="BU80" i="51"/>
  <c r="BV80" i="51"/>
  <c r="BW80" i="51"/>
  <c r="BQ82" i="51"/>
  <c r="BR82" i="51"/>
  <c r="BS82" i="51"/>
  <c r="BT82" i="51"/>
  <c r="BU82" i="51"/>
  <c r="BV82" i="51"/>
  <c r="BW82" i="51"/>
  <c r="BQ84" i="51"/>
  <c r="BR84" i="51"/>
  <c r="BS84" i="51"/>
  <c r="BT84" i="51"/>
  <c r="BU84" i="51"/>
  <c r="BV84" i="51"/>
  <c r="BW84" i="51"/>
  <c r="BQ86" i="51"/>
  <c r="BR86" i="51"/>
  <c r="BS86" i="51"/>
  <c r="BT86" i="51"/>
  <c r="BU86" i="51"/>
  <c r="BV86" i="51"/>
  <c r="BW86" i="51"/>
  <c r="BQ88" i="51"/>
  <c r="BR88" i="51"/>
  <c r="BS88" i="51"/>
  <c r="BT88" i="51"/>
  <c r="BU88" i="51"/>
  <c r="BV88" i="51"/>
  <c r="BW88" i="51"/>
  <c r="BQ90" i="51"/>
  <c r="BR90" i="51"/>
  <c r="BS90" i="51"/>
  <c r="BT90" i="51"/>
  <c r="BU90" i="51"/>
  <c r="BV90" i="51"/>
  <c r="BW90" i="51"/>
  <c r="BQ92" i="51"/>
  <c r="BR92" i="51"/>
  <c r="BS92" i="51"/>
  <c r="BT92" i="51"/>
  <c r="BU92" i="51"/>
  <c r="BV92" i="51"/>
  <c r="BW92" i="51"/>
  <c r="BQ94" i="51"/>
  <c r="BR94" i="51"/>
  <c r="BS94" i="51"/>
  <c r="BT94" i="51"/>
  <c r="BU94" i="51"/>
  <c r="BV94" i="51"/>
  <c r="BW94" i="51"/>
  <c r="BQ96" i="51"/>
  <c r="BR96" i="51"/>
  <c r="BS96" i="51"/>
  <c r="BT96" i="51"/>
  <c r="BU96" i="51"/>
  <c r="BV96" i="51"/>
  <c r="BW96" i="51"/>
  <c r="BQ98" i="51"/>
  <c r="BR98" i="51"/>
  <c r="BS98" i="51"/>
  <c r="BT98" i="51"/>
  <c r="BU98" i="51"/>
  <c r="BV98" i="51"/>
  <c r="BW98" i="51"/>
  <c r="BQ100" i="51"/>
  <c r="BR100" i="51"/>
  <c r="BS100" i="51"/>
  <c r="BT100" i="51"/>
  <c r="BU100" i="51"/>
  <c r="BV100" i="51"/>
  <c r="BW100" i="51"/>
  <c r="BQ102" i="51"/>
  <c r="BR102" i="51"/>
  <c r="BS102" i="51"/>
  <c r="BT102" i="51"/>
  <c r="BU102" i="51"/>
  <c r="BV102" i="51"/>
  <c r="BW102" i="51"/>
  <c r="BQ104" i="51"/>
  <c r="BR104" i="51"/>
  <c r="BS104" i="51"/>
  <c r="BT104" i="51"/>
  <c r="BU104" i="51"/>
  <c r="BV104" i="51"/>
  <c r="BW104" i="51"/>
  <c r="BV4" i="51"/>
  <c r="BW4" i="51"/>
  <c r="BR4" i="51"/>
  <c r="BS4" i="51"/>
  <c r="BT4" i="51"/>
  <c r="BU4" i="51"/>
  <c r="BQ4" i="51"/>
  <c r="BH6" i="51"/>
  <c r="BI6" i="51"/>
  <c r="BJ6" i="51"/>
  <c r="BK6" i="51"/>
  <c r="BL6" i="51"/>
  <c r="BM6" i="51"/>
  <c r="BN6" i="51"/>
  <c r="BO6" i="51"/>
  <c r="BH8" i="51"/>
  <c r="BI8" i="51"/>
  <c r="BJ8" i="51"/>
  <c r="BK8" i="51"/>
  <c r="BL8" i="51"/>
  <c r="BM8" i="51"/>
  <c r="BN8" i="51"/>
  <c r="BO8" i="51"/>
  <c r="BH10" i="51"/>
  <c r="BI10" i="51"/>
  <c r="BJ10" i="51"/>
  <c r="BK10" i="51"/>
  <c r="BL10" i="51"/>
  <c r="BM10" i="51"/>
  <c r="BN10" i="51"/>
  <c r="BO10" i="51"/>
  <c r="BH12" i="51"/>
  <c r="BI12" i="51"/>
  <c r="BJ12" i="51"/>
  <c r="BK12" i="51"/>
  <c r="BL12" i="51"/>
  <c r="BM12" i="51"/>
  <c r="BN12" i="51"/>
  <c r="BO12" i="51"/>
  <c r="BH14" i="51"/>
  <c r="BI14" i="51"/>
  <c r="BJ14" i="51"/>
  <c r="BK14" i="51"/>
  <c r="BL14" i="51"/>
  <c r="BM14" i="51"/>
  <c r="BN14" i="51"/>
  <c r="BO14" i="51"/>
  <c r="BH16" i="51"/>
  <c r="BI16" i="51"/>
  <c r="BJ16" i="51"/>
  <c r="BK16" i="51"/>
  <c r="BL16" i="51"/>
  <c r="BM16" i="51"/>
  <c r="BN16" i="51"/>
  <c r="BO16" i="51"/>
  <c r="BH18" i="51"/>
  <c r="BI18" i="51"/>
  <c r="BJ18" i="51"/>
  <c r="BK18" i="51"/>
  <c r="BL18" i="51"/>
  <c r="BM18" i="51"/>
  <c r="BN18" i="51"/>
  <c r="BO18" i="51"/>
  <c r="BH20" i="51"/>
  <c r="BI20" i="51"/>
  <c r="BJ20" i="51"/>
  <c r="BK20" i="51"/>
  <c r="BL20" i="51"/>
  <c r="BM20" i="51"/>
  <c r="BN20" i="51"/>
  <c r="BO20" i="51"/>
  <c r="BH22" i="51"/>
  <c r="BI22" i="51"/>
  <c r="BJ22" i="51"/>
  <c r="BK22" i="51"/>
  <c r="BL22" i="51"/>
  <c r="BM22" i="51"/>
  <c r="BN22" i="51"/>
  <c r="BO22" i="51"/>
  <c r="BH24" i="51"/>
  <c r="BI24" i="51"/>
  <c r="BJ24" i="51"/>
  <c r="BK24" i="51"/>
  <c r="BL24" i="51"/>
  <c r="BM24" i="51"/>
  <c r="BN24" i="51"/>
  <c r="BO24" i="51"/>
  <c r="BH26" i="51"/>
  <c r="BI26" i="51"/>
  <c r="BJ26" i="51"/>
  <c r="BK26" i="51"/>
  <c r="BL26" i="51"/>
  <c r="BM26" i="51"/>
  <c r="BN26" i="51"/>
  <c r="BO26" i="51"/>
  <c r="BH28" i="51"/>
  <c r="BI28" i="51"/>
  <c r="BJ28" i="51"/>
  <c r="BK28" i="51"/>
  <c r="BL28" i="51"/>
  <c r="BM28" i="51"/>
  <c r="BN28" i="51"/>
  <c r="BO28" i="51"/>
  <c r="BH30" i="51"/>
  <c r="BI30" i="51"/>
  <c r="BJ30" i="51"/>
  <c r="BK30" i="51"/>
  <c r="BL30" i="51"/>
  <c r="BM30" i="51"/>
  <c r="BN30" i="51"/>
  <c r="BO30" i="51"/>
  <c r="BH32" i="51"/>
  <c r="BI32" i="51"/>
  <c r="BJ32" i="51"/>
  <c r="BK32" i="51"/>
  <c r="BL32" i="51"/>
  <c r="BM32" i="51"/>
  <c r="BN32" i="51"/>
  <c r="BO32" i="51"/>
  <c r="BH34" i="51"/>
  <c r="BI34" i="51"/>
  <c r="BJ34" i="51"/>
  <c r="BK34" i="51"/>
  <c r="BL34" i="51"/>
  <c r="BM34" i="51"/>
  <c r="BN34" i="51"/>
  <c r="BO34" i="51"/>
  <c r="BH36" i="51"/>
  <c r="BI36" i="51"/>
  <c r="BJ36" i="51"/>
  <c r="BK36" i="51"/>
  <c r="BL36" i="51"/>
  <c r="BM36" i="51"/>
  <c r="BN36" i="51"/>
  <c r="BO36" i="51"/>
  <c r="BH38" i="51"/>
  <c r="BI38" i="51"/>
  <c r="BJ38" i="51"/>
  <c r="BK38" i="51"/>
  <c r="BL38" i="51"/>
  <c r="BM38" i="51"/>
  <c r="BN38" i="51"/>
  <c r="BO38" i="51"/>
  <c r="BH40" i="51"/>
  <c r="BI40" i="51"/>
  <c r="BJ40" i="51"/>
  <c r="BK40" i="51"/>
  <c r="BL40" i="51"/>
  <c r="BM40" i="51"/>
  <c r="BN40" i="51"/>
  <c r="BO40" i="51"/>
  <c r="BH42" i="51"/>
  <c r="BI42" i="51"/>
  <c r="BJ42" i="51"/>
  <c r="BK42" i="51"/>
  <c r="BL42" i="51"/>
  <c r="BM42" i="51"/>
  <c r="BN42" i="51"/>
  <c r="BO42" i="51"/>
  <c r="BH44" i="51"/>
  <c r="BI44" i="51"/>
  <c r="BJ44" i="51"/>
  <c r="BK44" i="51"/>
  <c r="BL44" i="51"/>
  <c r="BM44" i="51"/>
  <c r="BN44" i="51"/>
  <c r="BO44" i="51"/>
  <c r="BH46" i="51"/>
  <c r="BI46" i="51"/>
  <c r="BJ46" i="51"/>
  <c r="BK46" i="51"/>
  <c r="BL46" i="51"/>
  <c r="BM46" i="51"/>
  <c r="BN46" i="51"/>
  <c r="BO46" i="51"/>
  <c r="BH48" i="51"/>
  <c r="BI48" i="51"/>
  <c r="BJ48" i="51"/>
  <c r="BK48" i="51"/>
  <c r="BL48" i="51"/>
  <c r="BM48" i="51"/>
  <c r="BN48" i="51"/>
  <c r="BO48" i="51"/>
  <c r="BH50" i="51"/>
  <c r="BI50" i="51"/>
  <c r="BJ50" i="51"/>
  <c r="BK50" i="51"/>
  <c r="BL50" i="51"/>
  <c r="BM50" i="51"/>
  <c r="BN50" i="51"/>
  <c r="BO50" i="51"/>
  <c r="BH52" i="51"/>
  <c r="BI52" i="51"/>
  <c r="BJ52" i="51"/>
  <c r="BK52" i="51"/>
  <c r="BL52" i="51"/>
  <c r="BM52" i="51"/>
  <c r="BN52" i="51"/>
  <c r="BO52" i="51"/>
  <c r="BH54" i="51"/>
  <c r="BI54" i="51"/>
  <c r="BJ54" i="51"/>
  <c r="BK54" i="51"/>
  <c r="BL54" i="51"/>
  <c r="BM54" i="51"/>
  <c r="BN54" i="51"/>
  <c r="BO54" i="51"/>
  <c r="BH56" i="51"/>
  <c r="BI56" i="51"/>
  <c r="BJ56" i="51"/>
  <c r="BK56" i="51"/>
  <c r="BL56" i="51"/>
  <c r="BM56" i="51"/>
  <c r="BN56" i="51"/>
  <c r="BO56" i="51"/>
  <c r="BH58" i="51"/>
  <c r="BI58" i="51"/>
  <c r="BJ58" i="51"/>
  <c r="BK58" i="51"/>
  <c r="BL58" i="51"/>
  <c r="BM58" i="51"/>
  <c r="BN58" i="51"/>
  <c r="BO58" i="51"/>
  <c r="BH60" i="51"/>
  <c r="BI60" i="51"/>
  <c r="BJ60" i="51"/>
  <c r="BK60" i="51"/>
  <c r="BL60" i="51"/>
  <c r="BM60" i="51"/>
  <c r="BN60" i="51"/>
  <c r="BO60" i="51"/>
  <c r="BH62" i="51"/>
  <c r="BI62" i="51"/>
  <c r="BJ62" i="51"/>
  <c r="BK62" i="51"/>
  <c r="BL62" i="51"/>
  <c r="BM62" i="51"/>
  <c r="BN62" i="51"/>
  <c r="BO62" i="51"/>
  <c r="BH64" i="51"/>
  <c r="BI64" i="51"/>
  <c r="BJ64" i="51"/>
  <c r="BK64" i="51"/>
  <c r="BL64" i="51"/>
  <c r="BM64" i="51"/>
  <c r="BN64" i="51"/>
  <c r="BO64" i="51"/>
  <c r="BH66" i="51"/>
  <c r="BI66" i="51"/>
  <c r="BJ66" i="51"/>
  <c r="BK66" i="51"/>
  <c r="BL66" i="51"/>
  <c r="BM66" i="51"/>
  <c r="BN66" i="51"/>
  <c r="BO66" i="51"/>
  <c r="BH68" i="51"/>
  <c r="BI68" i="51"/>
  <c r="BJ68" i="51"/>
  <c r="BK68" i="51"/>
  <c r="BL68" i="51"/>
  <c r="BM68" i="51"/>
  <c r="BN68" i="51"/>
  <c r="BO68" i="51"/>
  <c r="BH70" i="51"/>
  <c r="BI70" i="51"/>
  <c r="BJ70" i="51"/>
  <c r="BK70" i="51"/>
  <c r="BL70" i="51"/>
  <c r="BM70" i="51"/>
  <c r="BN70" i="51"/>
  <c r="BO70" i="51"/>
  <c r="BH72" i="51"/>
  <c r="BI72" i="51"/>
  <c r="BJ72" i="51"/>
  <c r="BK72" i="51"/>
  <c r="BL72" i="51"/>
  <c r="BM72" i="51"/>
  <c r="BN72" i="51"/>
  <c r="BO72" i="51"/>
  <c r="BH74" i="51"/>
  <c r="BI74" i="51"/>
  <c r="BJ74" i="51"/>
  <c r="BK74" i="51"/>
  <c r="BL74" i="51"/>
  <c r="BM74" i="51"/>
  <c r="BN74" i="51"/>
  <c r="BO74" i="51"/>
  <c r="BH76" i="51"/>
  <c r="BI76" i="51"/>
  <c r="BJ76" i="51"/>
  <c r="BK76" i="51"/>
  <c r="BL76" i="51"/>
  <c r="BM76" i="51"/>
  <c r="BN76" i="51"/>
  <c r="BO76" i="51"/>
  <c r="BH78" i="51"/>
  <c r="BI78" i="51"/>
  <c r="BJ78" i="51"/>
  <c r="BK78" i="51"/>
  <c r="BL78" i="51"/>
  <c r="BM78" i="51"/>
  <c r="BN78" i="51"/>
  <c r="BO78" i="51"/>
  <c r="BH80" i="51"/>
  <c r="BI80" i="51"/>
  <c r="BJ80" i="51"/>
  <c r="BK80" i="51"/>
  <c r="BL80" i="51"/>
  <c r="BM80" i="51"/>
  <c r="BN80" i="51"/>
  <c r="BO80" i="51"/>
  <c r="BH82" i="51"/>
  <c r="BI82" i="51"/>
  <c r="BJ82" i="51"/>
  <c r="BK82" i="51"/>
  <c r="BL82" i="51"/>
  <c r="BM82" i="51"/>
  <c r="BN82" i="51"/>
  <c r="BO82" i="51"/>
  <c r="BH84" i="51"/>
  <c r="BI84" i="51"/>
  <c r="BJ84" i="51"/>
  <c r="BK84" i="51"/>
  <c r="BL84" i="51"/>
  <c r="BM84" i="51"/>
  <c r="BN84" i="51"/>
  <c r="BO84" i="51"/>
  <c r="BH86" i="51"/>
  <c r="BI86" i="51"/>
  <c r="BJ86" i="51"/>
  <c r="BK86" i="51"/>
  <c r="BL86" i="51"/>
  <c r="BM86" i="51"/>
  <c r="BN86" i="51"/>
  <c r="BO86" i="51"/>
  <c r="BH88" i="51"/>
  <c r="BI88" i="51"/>
  <c r="BJ88" i="51"/>
  <c r="BK88" i="51"/>
  <c r="BL88" i="51"/>
  <c r="BM88" i="51"/>
  <c r="BN88" i="51"/>
  <c r="BO88" i="51"/>
  <c r="BH90" i="51"/>
  <c r="BI90" i="51"/>
  <c r="BJ90" i="51"/>
  <c r="BK90" i="51"/>
  <c r="BL90" i="51"/>
  <c r="BM90" i="51"/>
  <c r="BN90" i="51"/>
  <c r="BO90" i="51"/>
  <c r="BH92" i="51"/>
  <c r="BI92" i="51"/>
  <c r="BJ92" i="51"/>
  <c r="BK92" i="51"/>
  <c r="BL92" i="51"/>
  <c r="BM92" i="51"/>
  <c r="BN92" i="51"/>
  <c r="BO92" i="51"/>
  <c r="BH94" i="51"/>
  <c r="BI94" i="51"/>
  <c r="BJ94" i="51"/>
  <c r="BK94" i="51"/>
  <c r="BL94" i="51"/>
  <c r="BM94" i="51"/>
  <c r="BN94" i="51"/>
  <c r="BO94" i="51"/>
  <c r="BH96" i="51"/>
  <c r="BI96" i="51"/>
  <c r="BJ96" i="51"/>
  <c r="BK96" i="51"/>
  <c r="BL96" i="51"/>
  <c r="BM96" i="51"/>
  <c r="BN96" i="51"/>
  <c r="BO96" i="51"/>
  <c r="BH98" i="51"/>
  <c r="BI98" i="51"/>
  <c r="BJ98" i="51"/>
  <c r="BK98" i="51"/>
  <c r="BL98" i="51"/>
  <c r="BM98" i="51"/>
  <c r="BN98" i="51"/>
  <c r="BO98" i="51"/>
  <c r="BH100" i="51"/>
  <c r="BI100" i="51"/>
  <c r="BJ100" i="51"/>
  <c r="BK100" i="51"/>
  <c r="BL100" i="51"/>
  <c r="BM100" i="51"/>
  <c r="BN100" i="51"/>
  <c r="BO100" i="51"/>
  <c r="BH102" i="51"/>
  <c r="BI102" i="51"/>
  <c r="BJ102" i="51"/>
  <c r="BK102" i="51"/>
  <c r="BL102" i="51"/>
  <c r="BM102" i="51"/>
  <c r="BN102" i="51"/>
  <c r="BO102" i="51"/>
  <c r="BH104" i="51"/>
  <c r="BI104" i="51"/>
  <c r="BJ104" i="51"/>
  <c r="BK104" i="51"/>
  <c r="BL104" i="51"/>
  <c r="BM104" i="51"/>
  <c r="BN104" i="51"/>
  <c r="BO104" i="51"/>
  <c r="BI4" i="51"/>
  <c r="BJ4" i="51"/>
  <c r="BK4" i="51"/>
  <c r="BL4" i="51"/>
  <c r="BM4" i="51"/>
  <c r="BN4" i="51"/>
  <c r="BO4" i="51"/>
  <c r="BH4" i="51"/>
  <c r="Z6" i="51"/>
  <c r="Z8" i="51"/>
  <c r="Z10" i="51"/>
  <c r="Z12" i="51"/>
  <c r="Z14" i="51"/>
  <c r="Z16" i="51"/>
  <c r="Z18" i="51"/>
  <c r="Z20" i="51"/>
  <c r="Z22" i="51"/>
  <c r="Z24" i="51"/>
  <c r="Z26" i="51"/>
  <c r="Z28" i="51"/>
  <c r="Z30" i="51"/>
  <c r="Z32" i="51"/>
  <c r="Z34" i="51"/>
  <c r="Z36" i="51"/>
  <c r="Z38" i="51"/>
  <c r="Z40" i="51"/>
  <c r="Z42" i="51"/>
  <c r="Z44" i="51"/>
  <c r="Z46" i="51"/>
  <c r="Z48" i="51"/>
  <c r="Z50" i="51"/>
  <c r="Z52" i="51"/>
  <c r="Z54" i="51"/>
  <c r="Z56" i="51"/>
  <c r="Z58" i="51"/>
  <c r="Z60" i="51"/>
  <c r="Z62" i="51"/>
  <c r="Z64" i="51"/>
  <c r="Z66" i="51"/>
  <c r="Z68" i="51"/>
  <c r="Z70" i="51"/>
  <c r="Z72" i="51"/>
  <c r="Z74" i="51"/>
  <c r="Z76" i="51"/>
  <c r="Z78" i="51"/>
  <c r="Z80" i="51"/>
  <c r="Z82" i="51"/>
  <c r="Z84" i="51"/>
  <c r="Z86" i="51"/>
  <c r="Z88" i="51"/>
  <c r="Z90" i="51"/>
  <c r="Z92" i="51"/>
  <c r="Z94" i="51"/>
  <c r="Z96" i="51"/>
  <c r="Z98" i="51"/>
  <c r="Z100" i="51"/>
  <c r="Z102" i="51"/>
  <c r="Z104" i="51"/>
  <c r="Z4" i="51"/>
  <c r="AC16" i="33"/>
  <c r="AD16" i="33"/>
  <c r="AC17" i="33"/>
  <c r="AD17" i="33"/>
  <c r="AC18" i="33"/>
  <c r="AD18" i="33"/>
  <c r="AC19" i="33"/>
  <c r="AD19" i="33"/>
  <c r="AC20" i="33"/>
  <c r="AD20" i="33"/>
  <c r="AC21" i="33"/>
  <c r="AD21" i="33"/>
  <c r="AC22" i="33"/>
  <c r="AD22" i="33"/>
  <c r="AC23" i="33"/>
  <c r="AD23" i="33"/>
  <c r="AC24" i="33"/>
  <c r="AD24" i="33"/>
  <c r="AC25" i="33"/>
  <c r="AD25" i="33"/>
  <c r="AC26" i="33"/>
  <c r="AD26" i="33"/>
  <c r="AC27" i="33"/>
  <c r="AD27" i="33"/>
  <c r="AC28" i="33"/>
  <c r="AD28" i="33"/>
  <c r="AC29" i="33"/>
  <c r="AD29" i="33"/>
  <c r="AC30" i="33"/>
  <c r="AD30" i="33"/>
  <c r="AC31" i="33"/>
  <c r="AD31" i="33"/>
  <c r="AC32" i="33"/>
  <c r="AD32" i="33"/>
  <c r="AC33" i="33"/>
  <c r="AD33" i="33"/>
  <c r="AC34" i="33"/>
  <c r="AD34" i="33"/>
  <c r="AC35" i="33"/>
  <c r="AD35" i="33"/>
  <c r="AC36" i="33"/>
  <c r="AD36" i="33"/>
  <c r="AC37" i="33"/>
  <c r="AD37" i="33"/>
  <c r="AC38" i="33"/>
  <c r="AD38" i="33"/>
  <c r="AC39" i="33"/>
  <c r="AD39" i="33"/>
  <c r="AC40" i="33"/>
  <c r="AD40" i="33"/>
  <c r="AC41" i="33"/>
  <c r="AD41" i="33"/>
  <c r="AC42" i="33"/>
  <c r="AD42" i="33"/>
  <c r="AC43" i="33"/>
  <c r="AD43" i="33"/>
  <c r="AC44" i="33"/>
  <c r="AD44" i="33"/>
  <c r="AC45" i="33"/>
  <c r="AD45" i="33"/>
  <c r="AC46" i="33"/>
  <c r="AD46" i="33"/>
  <c r="AC47" i="33"/>
  <c r="AD47" i="33"/>
  <c r="AC48" i="33"/>
  <c r="AD48" i="33"/>
  <c r="AC49" i="33"/>
  <c r="AD49" i="33"/>
  <c r="AC50" i="33"/>
  <c r="AD50" i="33"/>
  <c r="AC51" i="33"/>
  <c r="AD51" i="33"/>
  <c r="AC52" i="33"/>
  <c r="AD52" i="33"/>
  <c r="AC53" i="33"/>
  <c r="AD53" i="33"/>
  <c r="AC54" i="33"/>
  <c r="AD54" i="33"/>
  <c r="AC55" i="33"/>
  <c r="AD55" i="33"/>
  <c r="AC56" i="33"/>
  <c r="AD56" i="33"/>
  <c r="AC57" i="33"/>
  <c r="AD57" i="33"/>
  <c r="AC58" i="33"/>
  <c r="AD58" i="33"/>
  <c r="AC59" i="33"/>
  <c r="AD59" i="33"/>
  <c r="AC60" i="33"/>
  <c r="AD60" i="33"/>
  <c r="AC61" i="33"/>
  <c r="AD61" i="33"/>
  <c r="AC62" i="33"/>
  <c r="AD62" i="33"/>
  <c r="AC63" i="33"/>
  <c r="AD63" i="33"/>
  <c r="AC64" i="33"/>
  <c r="AD64" i="33"/>
  <c r="AC65" i="33"/>
  <c r="AD65" i="33"/>
  <c r="AC66" i="33"/>
  <c r="AD66" i="33"/>
  <c r="AC67" i="33"/>
  <c r="AD67" i="33"/>
  <c r="AC68" i="33"/>
  <c r="AD68" i="33"/>
  <c r="AC69" i="33"/>
  <c r="AD69" i="33"/>
  <c r="AC70" i="33"/>
  <c r="AD70" i="33"/>
  <c r="AC71" i="33"/>
  <c r="AD71" i="33"/>
  <c r="AC72" i="33"/>
  <c r="AD72" i="33"/>
  <c r="AC73" i="33"/>
  <c r="AD73" i="33"/>
  <c r="AC74" i="33"/>
  <c r="AD74" i="33"/>
  <c r="AC75" i="33"/>
  <c r="AD75" i="33"/>
  <c r="AC76" i="33"/>
  <c r="AD76" i="33"/>
  <c r="AC77" i="33"/>
  <c r="AD77" i="33"/>
  <c r="AC78" i="33"/>
  <c r="AD78" i="33"/>
  <c r="AD15" i="33"/>
  <c r="AC15" i="33"/>
  <c r="D10" i="33"/>
  <c r="F5" i="33"/>
  <c r="F6" i="33"/>
  <c r="C10" i="33"/>
  <c r="E10" i="33"/>
  <c r="G10" i="33"/>
  <c r="D11" i="33"/>
  <c r="E11" i="33"/>
  <c r="F11" i="33"/>
  <c r="G11" i="33"/>
  <c r="H11" i="33"/>
  <c r="C11" i="33"/>
  <c r="F15" i="33"/>
  <c r="E15" i="33"/>
  <c r="M15" i="33" s="1"/>
  <c r="D15" i="33"/>
  <c r="C15" i="33"/>
  <c r="G15" i="33"/>
  <c r="O15" i="33" s="1"/>
  <c r="H15" i="33"/>
  <c r="H16" i="33" s="1"/>
  <c r="R8" i="30"/>
  <c r="R7" i="30"/>
  <c r="R6" i="30"/>
  <c r="R5" i="30"/>
  <c r="R4" i="30"/>
  <c r="R16" i="30"/>
  <c r="R15" i="30"/>
  <c r="R14" i="30"/>
  <c r="R13" i="30"/>
  <c r="R12" i="30"/>
  <c r="I16" i="30"/>
  <c r="I15" i="30"/>
  <c r="I14" i="30"/>
  <c r="I13" i="30"/>
  <c r="I12" i="30"/>
  <c r="I8" i="30"/>
  <c r="I7" i="30"/>
  <c r="I6" i="30"/>
  <c r="I5" i="30"/>
  <c r="I4" i="30"/>
  <c r="A4" i="23"/>
  <c r="A5" i="23"/>
  <c r="A6" i="23"/>
  <c r="A7" i="23"/>
  <c r="A8" i="23"/>
  <c r="A9" i="23"/>
  <c r="A10" i="23"/>
  <c r="A11" i="23"/>
  <c r="A12" i="23"/>
  <c r="A13" i="23"/>
  <c r="A14" i="23"/>
  <c r="A15" i="23"/>
  <c r="A16" i="23"/>
  <c r="A17" i="23"/>
  <c r="A18" i="23"/>
  <c r="A3" i="23"/>
  <c r="B4" i="23"/>
  <c r="B5" i="23" s="1"/>
  <c r="B6" i="23" s="1"/>
  <c r="B7" i="23" s="1"/>
  <c r="B8" i="23" s="1"/>
  <c r="B9" i="23" s="1"/>
  <c r="B10" i="23" s="1"/>
  <c r="B11" i="23" s="1"/>
  <c r="B12" i="23" s="1"/>
  <c r="B13" i="23" s="1"/>
  <c r="B14" i="23" s="1"/>
  <c r="B15" i="23" s="1"/>
  <c r="B16" i="23" s="1"/>
  <c r="B17" i="23" s="1"/>
  <c r="B18" i="23" s="1"/>
  <c r="L15" i="33" l="1"/>
  <c r="H10" i="33"/>
  <c r="E6" i="33" s="1"/>
  <c r="P16" i="33"/>
  <c r="N15" i="33"/>
  <c r="K15" i="33"/>
  <c r="F10" i="33"/>
  <c r="D6" i="33" s="1"/>
  <c r="E5" i="33"/>
  <c r="C5" i="33"/>
  <c r="C6" i="33"/>
  <c r="V15" i="33"/>
  <c r="W15" i="33"/>
  <c r="P15" i="33"/>
  <c r="T15" i="33"/>
  <c r="U15" i="33"/>
  <c r="H17" i="33"/>
  <c r="P17" i="33" s="1"/>
  <c r="G16" i="33"/>
  <c r="D5" i="33" l="1"/>
  <c r="R15" i="33"/>
  <c r="F16" i="33"/>
  <c r="N16" i="33" s="1"/>
  <c r="O16" i="33"/>
  <c r="Z15" i="33"/>
  <c r="Y15" i="33"/>
  <c r="H18" i="33"/>
  <c r="P18" i="33" s="1"/>
  <c r="G17" i="33"/>
  <c r="AA15" i="33" l="1"/>
  <c r="AB15" i="33"/>
  <c r="F17" i="33"/>
  <c r="O17" i="33"/>
  <c r="E16" i="33"/>
  <c r="G18" i="33"/>
  <c r="O18" i="33" s="1"/>
  <c r="H19" i="33"/>
  <c r="P19" i="33" s="1"/>
  <c r="D16" i="33" l="1"/>
  <c r="M16" i="33"/>
  <c r="E17" i="33"/>
  <c r="N17" i="33"/>
  <c r="H20" i="33"/>
  <c r="P20" i="33" s="1"/>
  <c r="G19" i="33"/>
  <c r="O19" i="33" s="1"/>
  <c r="F18" i="33"/>
  <c r="N18" i="33" s="1"/>
  <c r="D17" i="33" l="1"/>
  <c r="L17" i="33" s="1"/>
  <c r="M17" i="33"/>
  <c r="C16" i="33"/>
  <c r="L16" i="33"/>
  <c r="F19" i="33"/>
  <c r="N19" i="33" s="1"/>
  <c r="E18" i="33"/>
  <c r="M18" i="33" s="1"/>
  <c r="G20" i="33"/>
  <c r="O20" i="33" s="1"/>
  <c r="H21" i="33"/>
  <c r="C17" i="33" l="1"/>
  <c r="W17" i="33" s="1"/>
  <c r="V16" i="33"/>
  <c r="W16" i="33"/>
  <c r="K16" i="33"/>
  <c r="R16" i="33" s="1"/>
  <c r="T16" i="33"/>
  <c r="U16" i="33"/>
  <c r="G21" i="33"/>
  <c r="O21" i="33" s="1"/>
  <c r="P21" i="33"/>
  <c r="T17" i="33"/>
  <c r="H22" i="33"/>
  <c r="P22" i="33" s="1"/>
  <c r="D18" i="33"/>
  <c r="L18" i="33" s="1"/>
  <c r="E19" i="33"/>
  <c r="F20" i="33"/>
  <c r="N20" i="33" s="1"/>
  <c r="U17" i="33" l="1"/>
  <c r="Z17" i="33" s="1"/>
  <c r="K17" i="33"/>
  <c r="R17" i="33" s="1"/>
  <c r="V17" i="33"/>
  <c r="Y17" i="33"/>
  <c r="Z16" i="33"/>
  <c r="Y16" i="33"/>
  <c r="G22" i="33"/>
  <c r="O22" i="33" s="1"/>
  <c r="D19" i="33"/>
  <c r="L19" i="33" s="1"/>
  <c r="M19" i="33"/>
  <c r="C18" i="33"/>
  <c r="C19" i="33"/>
  <c r="E20" i="33"/>
  <c r="M20" i="33" s="1"/>
  <c r="F21" i="33"/>
  <c r="H23" i="33"/>
  <c r="AB17" i="33" l="1"/>
  <c r="AA17" i="33"/>
  <c r="AB16" i="33"/>
  <c r="AA16" i="33"/>
  <c r="E21" i="33"/>
  <c r="M21" i="33" s="1"/>
  <c r="N21" i="33"/>
  <c r="U19" i="33"/>
  <c r="V19" i="33"/>
  <c r="W19" i="33"/>
  <c r="K19" i="33"/>
  <c r="R19" i="33" s="1"/>
  <c r="T19" i="33"/>
  <c r="H24" i="33"/>
  <c r="P24" i="33" s="1"/>
  <c r="P23" i="33"/>
  <c r="V18" i="33"/>
  <c r="W18" i="33"/>
  <c r="K18" i="33"/>
  <c r="R18" i="33" s="1"/>
  <c r="T18" i="33"/>
  <c r="U18" i="33"/>
  <c r="F22" i="33"/>
  <c r="N22" i="33" s="1"/>
  <c r="G23" i="33"/>
  <c r="O23" i="33" s="1"/>
  <c r="D20" i="33"/>
  <c r="C20" i="33"/>
  <c r="H25" i="33" l="1"/>
  <c r="H26" i="33"/>
  <c r="P26" i="33" s="1"/>
  <c r="P25" i="33"/>
  <c r="Y18" i="33"/>
  <c r="Z18" i="33"/>
  <c r="Z19" i="33"/>
  <c r="Y19" i="33"/>
  <c r="V20" i="33"/>
  <c r="W20" i="33"/>
  <c r="U20" i="33"/>
  <c r="K20" i="33"/>
  <c r="T20" i="33"/>
  <c r="D21" i="33"/>
  <c r="L21" i="33" s="1"/>
  <c r="L20" i="33"/>
  <c r="E22" i="33"/>
  <c r="M22" i="33" s="1"/>
  <c r="G24" i="33"/>
  <c r="O24" i="33" s="1"/>
  <c r="F23" i="33"/>
  <c r="H27" i="33"/>
  <c r="P27" i="33" s="1"/>
  <c r="AB19" i="33" l="1"/>
  <c r="AA19" i="33"/>
  <c r="AB18" i="33"/>
  <c r="AA18" i="33"/>
  <c r="Z20" i="33"/>
  <c r="Y20" i="33"/>
  <c r="D22" i="33"/>
  <c r="L22" i="33" s="1"/>
  <c r="C21" i="33"/>
  <c r="R20" i="33"/>
  <c r="F24" i="33"/>
  <c r="N24" i="33" s="1"/>
  <c r="N23" i="33"/>
  <c r="H28" i="33"/>
  <c r="P28" i="33" s="1"/>
  <c r="E23" i="33"/>
  <c r="M23" i="33" s="1"/>
  <c r="E24" i="33"/>
  <c r="M24" i="33" s="1"/>
  <c r="G25" i="33"/>
  <c r="O25" i="33" s="1"/>
  <c r="C22" i="33"/>
  <c r="AB20" i="33" l="1"/>
  <c r="AA20" i="33"/>
  <c r="V22" i="33"/>
  <c r="W22" i="33"/>
  <c r="T22" i="33"/>
  <c r="U22" i="33"/>
  <c r="K22" i="33"/>
  <c r="R22" i="33" s="1"/>
  <c r="U21" i="33"/>
  <c r="W21" i="33"/>
  <c r="K21" i="33"/>
  <c r="R21" i="33" s="1"/>
  <c r="T21" i="33"/>
  <c r="V21" i="33"/>
  <c r="G26" i="33"/>
  <c r="O26" i="33" s="1"/>
  <c r="F25" i="33"/>
  <c r="N25" i="33" s="1"/>
  <c r="D23" i="33"/>
  <c r="H29" i="33"/>
  <c r="P29" i="33" s="1"/>
  <c r="D24" i="33" l="1"/>
  <c r="L24" i="33" s="1"/>
  <c r="L23" i="33"/>
  <c r="Y21" i="33"/>
  <c r="Z21" i="33"/>
  <c r="Y22" i="33"/>
  <c r="Z22" i="33"/>
  <c r="H30" i="33"/>
  <c r="P30" i="33" s="1"/>
  <c r="C23" i="33"/>
  <c r="E25" i="33"/>
  <c r="M25" i="33" s="1"/>
  <c r="G27" i="33"/>
  <c r="O27" i="33" s="1"/>
  <c r="F26" i="33"/>
  <c r="N26" i="33" s="1"/>
  <c r="AB22" i="33" l="1"/>
  <c r="AA22" i="33"/>
  <c r="AB21" i="33"/>
  <c r="AA21" i="33"/>
  <c r="C24" i="33"/>
  <c r="U23" i="33"/>
  <c r="V23" i="33"/>
  <c r="W23" i="33"/>
  <c r="T23" i="33"/>
  <c r="K23" i="33"/>
  <c r="R23" i="33" s="1"/>
  <c r="G28" i="33"/>
  <c r="O28" i="33" s="1"/>
  <c r="F27" i="33"/>
  <c r="N27" i="33" s="1"/>
  <c r="D25" i="33"/>
  <c r="L25" i="33" s="1"/>
  <c r="E26" i="33"/>
  <c r="M26" i="33" s="1"/>
  <c r="H31" i="33"/>
  <c r="P31" i="33" s="1"/>
  <c r="Y23" i="33" l="1"/>
  <c r="Z23" i="33"/>
  <c r="V24" i="33"/>
  <c r="U24" i="33"/>
  <c r="W24" i="33"/>
  <c r="K24" i="33"/>
  <c r="R24" i="33" s="1"/>
  <c r="T24" i="33"/>
  <c r="D26" i="33"/>
  <c r="L26" i="33" s="1"/>
  <c r="H32" i="33"/>
  <c r="P32" i="33" s="1"/>
  <c r="C25" i="33"/>
  <c r="G29" i="33"/>
  <c r="O29" i="33" s="1"/>
  <c r="F28" i="33"/>
  <c r="N28" i="33" s="1"/>
  <c r="E27" i="33"/>
  <c r="M27" i="33" s="1"/>
  <c r="AA23" i="33" l="1"/>
  <c r="C26" i="33"/>
  <c r="Y24" i="33"/>
  <c r="Z24" i="33"/>
  <c r="U25" i="33"/>
  <c r="W25" i="33"/>
  <c r="T25" i="33"/>
  <c r="V25" i="33"/>
  <c r="K25" i="33"/>
  <c r="R25" i="33" s="1"/>
  <c r="G30" i="33"/>
  <c r="F29" i="33"/>
  <c r="N29" i="33" s="1"/>
  <c r="E28" i="33"/>
  <c r="M28" i="33" s="1"/>
  <c r="H33" i="33"/>
  <c r="D27" i="33"/>
  <c r="AB23" i="33" l="1"/>
  <c r="AB24" i="33"/>
  <c r="AA24" i="33"/>
  <c r="Z25" i="33"/>
  <c r="Y25" i="33"/>
  <c r="G31" i="33"/>
  <c r="O31" i="33" s="1"/>
  <c r="O30" i="33"/>
  <c r="C27" i="33"/>
  <c r="L27" i="33"/>
  <c r="H34" i="33"/>
  <c r="P34" i="33" s="1"/>
  <c r="P33" i="33"/>
  <c r="V26" i="33"/>
  <c r="W26" i="33"/>
  <c r="K26" i="33"/>
  <c r="R26" i="33" s="1"/>
  <c r="T26" i="33"/>
  <c r="U26" i="33"/>
  <c r="F30" i="33"/>
  <c r="N30" i="33" s="1"/>
  <c r="E29" i="33"/>
  <c r="M29" i="33" s="1"/>
  <c r="D28" i="33"/>
  <c r="AA25" i="33" l="1"/>
  <c r="AB25" i="33" s="1"/>
  <c r="C28" i="33"/>
  <c r="L28" i="33"/>
  <c r="U27" i="33"/>
  <c r="V27" i="33"/>
  <c r="W27" i="33"/>
  <c r="K27" i="33"/>
  <c r="R27" i="33" s="1"/>
  <c r="T27" i="33"/>
  <c r="Y26" i="33"/>
  <c r="Z26" i="33"/>
  <c r="G32" i="33"/>
  <c r="O32" i="33" s="1"/>
  <c r="H35" i="33"/>
  <c r="P35" i="33" s="1"/>
  <c r="F31" i="33"/>
  <c r="N31" i="33" s="1"/>
  <c r="D29" i="33"/>
  <c r="L29" i="33" s="1"/>
  <c r="E30" i="33"/>
  <c r="M30" i="33" s="1"/>
  <c r="G33" i="33" l="1"/>
  <c r="O33" i="33" s="1"/>
  <c r="AB26" i="33"/>
  <c r="AA26" i="33"/>
  <c r="H36" i="33"/>
  <c r="H37" i="33" s="1"/>
  <c r="Y27" i="33"/>
  <c r="Z27" i="33"/>
  <c r="V28" i="33"/>
  <c r="K28" i="33"/>
  <c r="R28" i="33" s="1"/>
  <c r="W28" i="33"/>
  <c r="T28" i="33"/>
  <c r="U28" i="33"/>
  <c r="D30" i="33"/>
  <c r="L30" i="33" s="1"/>
  <c r="E31" i="33"/>
  <c r="M31" i="33" s="1"/>
  <c r="F32" i="33"/>
  <c r="C29" i="33"/>
  <c r="P36" i="33" l="1"/>
  <c r="G34" i="33"/>
  <c r="O34" i="33" s="1"/>
  <c r="Z28" i="33"/>
  <c r="AA27" i="33"/>
  <c r="AB27" i="33" s="1"/>
  <c r="Y28" i="33"/>
  <c r="U29" i="33"/>
  <c r="W29" i="33"/>
  <c r="T29" i="33"/>
  <c r="V29" i="33"/>
  <c r="K29" i="33"/>
  <c r="R29" i="33" s="1"/>
  <c r="F33" i="33"/>
  <c r="N33" i="33" s="1"/>
  <c r="N32" i="33"/>
  <c r="P37" i="33"/>
  <c r="H38" i="33"/>
  <c r="C30" i="33"/>
  <c r="E32" i="33"/>
  <c r="M32" i="33" s="1"/>
  <c r="D31" i="33"/>
  <c r="F34" i="33" l="1"/>
  <c r="N34" i="33" s="1"/>
  <c r="G35" i="33"/>
  <c r="O35" i="33" s="1"/>
  <c r="AA28" i="33"/>
  <c r="AB28" i="33" s="1"/>
  <c r="V30" i="33"/>
  <c r="W30" i="33"/>
  <c r="T30" i="33"/>
  <c r="U30" i="33"/>
  <c r="K30" i="33"/>
  <c r="R30" i="33" s="1"/>
  <c r="C31" i="33"/>
  <c r="L31" i="33"/>
  <c r="P38" i="33"/>
  <c r="H39" i="33"/>
  <c r="Y29" i="33"/>
  <c r="Z29" i="33"/>
  <c r="F35" i="33"/>
  <c r="D32" i="33"/>
  <c r="L32" i="33" s="1"/>
  <c r="E33" i="33"/>
  <c r="M33" i="33" s="1"/>
  <c r="E34" i="33"/>
  <c r="M34" i="33" s="1"/>
  <c r="G36" i="33" l="1"/>
  <c r="AA29" i="33"/>
  <c r="AB29" i="33"/>
  <c r="P39" i="33"/>
  <c r="H40" i="33"/>
  <c r="E35" i="33"/>
  <c r="M35" i="33" s="1"/>
  <c r="N35" i="33"/>
  <c r="O36" i="33"/>
  <c r="G37" i="33"/>
  <c r="U31" i="33"/>
  <c r="V31" i="33"/>
  <c r="T31" i="33"/>
  <c r="K31" i="33"/>
  <c r="R31" i="33" s="1"/>
  <c r="W31" i="33"/>
  <c r="Y30" i="33"/>
  <c r="Z30" i="33"/>
  <c r="F36" i="33"/>
  <c r="C32" i="33"/>
  <c r="D33" i="33"/>
  <c r="AA30" i="33" l="1"/>
  <c r="AB30" i="33"/>
  <c r="Y31" i="33"/>
  <c r="Z31" i="33"/>
  <c r="O37" i="33"/>
  <c r="G38" i="33"/>
  <c r="D34" i="33"/>
  <c r="L34" i="33" s="1"/>
  <c r="L33" i="33"/>
  <c r="E36" i="33"/>
  <c r="F37" i="33"/>
  <c r="V32" i="33"/>
  <c r="T32" i="33"/>
  <c r="U32" i="33"/>
  <c r="Y32" i="33" s="1"/>
  <c r="W32" i="33"/>
  <c r="K32" i="33"/>
  <c r="R32" i="33" s="1"/>
  <c r="P40" i="33"/>
  <c r="H41" i="33"/>
  <c r="N36" i="33"/>
  <c r="C33" i="33"/>
  <c r="AA31" i="33" l="1"/>
  <c r="AB31" i="33"/>
  <c r="P41" i="33"/>
  <c r="H42" i="33"/>
  <c r="Z32" i="33"/>
  <c r="N37" i="33"/>
  <c r="E38" i="33"/>
  <c r="C34" i="33"/>
  <c r="C35" i="33" s="1"/>
  <c r="U33" i="33"/>
  <c r="W33" i="33"/>
  <c r="K33" i="33"/>
  <c r="R33" i="33" s="1"/>
  <c r="T33" i="33"/>
  <c r="V33" i="33"/>
  <c r="M36" i="33"/>
  <c r="O38" i="33"/>
  <c r="G39" i="33"/>
  <c r="F39" i="33" s="1"/>
  <c r="D35" i="33"/>
  <c r="F38" i="33"/>
  <c r="E37" i="33"/>
  <c r="AA32" i="33" l="1"/>
  <c r="AB32" i="33" s="1"/>
  <c r="U35" i="33"/>
  <c r="V35" i="33"/>
  <c r="K35" i="33"/>
  <c r="W35" i="33"/>
  <c r="T35" i="33"/>
  <c r="N39" i="33"/>
  <c r="Y33" i="33"/>
  <c r="Z33" i="33"/>
  <c r="M37" i="33"/>
  <c r="D36" i="33"/>
  <c r="L35" i="33"/>
  <c r="V34" i="33"/>
  <c r="W34" i="33"/>
  <c r="K34" i="33"/>
  <c r="R34" i="33" s="1"/>
  <c r="T34" i="33"/>
  <c r="U34" i="33"/>
  <c r="M38" i="33"/>
  <c r="N38" i="33"/>
  <c r="E39" i="33"/>
  <c r="P42" i="33"/>
  <c r="H43" i="33"/>
  <c r="O39" i="33"/>
  <c r="G40" i="33"/>
  <c r="AA33" i="33" l="1"/>
  <c r="AB33" i="33" s="1"/>
  <c r="P43" i="33"/>
  <c r="H44" i="33"/>
  <c r="M39" i="33"/>
  <c r="Y35" i="33"/>
  <c r="Z35" i="33"/>
  <c r="R35" i="33"/>
  <c r="L36" i="33"/>
  <c r="D37" i="33"/>
  <c r="O40" i="33"/>
  <c r="G41" i="33"/>
  <c r="F40" i="33"/>
  <c r="Y34" i="33"/>
  <c r="Z34" i="33"/>
  <c r="C36" i="33"/>
  <c r="F41" i="33" l="1"/>
  <c r="AA34" i="33"/>
  <c r="AB34" i="33" s="1"/>
  <c r="AB35" i="33"/>
  <c r="AA35" i="33"/>
  <c r="N41" i="33"/>
  <c r="N40" i="33"/>
  <c r="E40" i="33"/>
  <c r="E41" i="33" s="1"/>
  <c r="L37" i="33"/>
  <c r="D38" i="33"/>
  <c r="P44" i="33"/>
  <c r="H45" i="33"/>
  <c r="O41" i="33"/>
  <c r="G42" i="33"/>
  <c r="F42" i="33" s="1"/>
  <c r="C37" i="33"/>
  <c r="V36" i="33"/>
  <c r="U36" i="33"/>
  <c r="W36" i="33"/>
  <c r="K36" i="33"/>
  <c r="R36" i="33" s="1"/>
  <c r="T36" i="33"/>
  <c r="N42" i="33" l="1"/>
  <c r="E42" i="33"/>
  <c r="M41" i="33"/>
  <c r="U37" i="33"/>
  <c r="W37" i="33"/>
  <c r="K37" i="33"/>
  <c r="R37" i="33" s="1"/>
  <c r="T37" i="33"/>
  <c r="V37" i="33"/>
  <c r="O42" i="33"/>
  <c r="G43" i="33"/>
  <c r="P45" i="33"/>
  <c r="H46" i="33"/>
  <c r="C38" i="33"/>
  <c r="L38" i="33"/>
  <c r="D39" i="33"/>
  <c r="D40" i="33" s="1"/>
  <c r="D41" i="33" s="1"/>
  <c r="M40" i="33"/>
  <c r="Z36" i="33"/>
  <c r="Y36" i="33"/>
  <c r="AA36" i="33" l="1"/>
  <c r="L41" i="33"/>
  <c r="D42" i="33"/>
  <c r="Z37" i="33"/>
  <c r="Y37" i="33"/>
  <c r="P46" i="33"/>
  <c r="H47" i="33"/>
  <c r="O43" i="33"/>
  <c r="G44" i="33"/>
  <c r="F43" i="33"/>
  <c r="L40" i="33"/>
  <c r="L39" i="33"/>
  <c r="C39" i="33"/>
  <c r="C40" i="33" s="1"/>
  <c r="M42" i="33"/>
  <c r="V38" i="33"/>
  <c r="W38" i="33"/>
  <c r="K38" i="33"/>
  <c r="R38" i="33" s="1"/>
  <c r="T38" i="33"/>
  <c r="U38" i="33"/>
  <c r="AB36" i="33" l="1"/>
  <c r="AB37" i="33"/>
  <c r="AA37" i="33"/>
  <c r="V40" i="33"/>
  <c r="T40" i="33"/>
  <c r="U40" i="33"/>
  <c r="W40" i="33"/>
  <c r="K40" i="33"/>
  <c r="R40" i="33" s="1"/>
  <c r="C41" i="33"/>
  <c r="O44" i="33"/>
  <c r="G45" i="33"/>
  <c r="U39" i="33"/>
  <c r="V39" i="33"/>
  <c r="K39" i="33"/>
  <c r="R39" i="33" s="1"/>
  <c r="T39" i="33"/>
  <c r="W39" i="33"/>
  <c r="N43" i="33"/>
  <c r="E43" i="33"/>
  <c r="F44" i="33"/>
  <c r="N44" i="33" s="1"/>
  <c r="Y38" i="33"/>
  <c r="Z38" i="33"/>
  <c r="P47" i="33"/>
  <c r="H48" i="33"/>
  <c r="L42" i="33"/>
  <c r="AB38" i="33" l="1"/>
  <c r="AA38" i="33"/>
  <c r="E44" i="33"/>
  <c r="M44" i="33" s="1"/>
  <c r="Y39" i="33"/>
  <c r="Z39" i="33"/>
  <c r="O45" i="33"/>
  <c r="G46" i="33"/>
  <c r="F45" i="33"/>
  <c r="P48" i="33"/>
  <c r="H49" i="33"/>
  <c r="C42" i="33"/>
  <c r="U41" i="33"/>
  <c r="W41" i="33"/>
  <c r="K41" i="33"/>
  <c r="R41" i="33" s="1"/>
  <c r="T41" i="33"/>
  <c r="V41" i="33"/>
  <c r="Y40" i="33"/>
  <c r="Z40" i="33"/>
  <c r="M43" i="33"/>
  <c r="D43" i="33"/>
  <c r="AA39" i="33" l="1"/>
  <c r="AA40" i="33"/>
  <c r="AB40" i="33" s="1"/>
  <c r="E45" i="33"/>
  <c r="N45" i="33"/>
  <c r="Z41" i="33"/>
  <c r="Y41" i="33"/>
  <c r="V42" i="33"/>
  <c r="W42" i="33"/>
  <c r="K42" i="33"/>
  <c r="R42" i="33" s="1"/>
  <c r="U42" i="33"/>
  <c r="T42" i="33"/>
  <c r="P49" i="33"/>
  <c r="H50" i="33"/>
  <c r="O46" i="33"/>
  <c r="G47" i="33"/>
  <c r="L43" i="33"/>
  <c r="C43" i="33"/>
  <c r="F46" i="33"/>
  <c r="D44" i="33"/>
  <c r="AB39" i="33" l="1"/>
  <c r="AA41" i="33"/>
  <c r="AB41" i="33" s="1"/>
  <c r="F47" i="33"/>
  <c r="N47" i="33" s="1"/>
  <c r="P50" i="33"/>
  <c r="H51" i="33"/>
  <c r="Y42" i="33"/>
  <c r="Z42" i="33"/>
  <c r="L44" i="33"/>
  <c r="C45" i="33"/>
  <c r="O47" i="33"/>
  <c r="G48" i="33"/>
  <c r="N46" i="33"/>
  <c r="E47" i="33"/>
  <c r="U43" i="33"/>
  <c r="V43" i="33"/>
  <c r="W43" i="33"/>
  <c r="K43" i="33"/>
  <c r="R43" i="33" s="1"/>
  <c r="T43" i="33"/>
  <c r="E46" i="33"/>
  <c r="C44" i="33"/>
  <c r="M45" i="33"/>
  <c r="D45" i="33"/>
  <c r="L45" i="33" s="1"/>
  <c r="AA42" i="33" l="1"/>
  <c r="AB42" i="33"/>
  <c r="M47" i="33"/>
  <c r="O48" i="33"/>
  <c r="G49" i="33"/>
  <c r="U45" i="33"/>
  <c r="W45" i="33"/>
  <c r="T45" i="33"/>
  <c r="K45" i="33"/>
  <c r="R45" i="33" s="1"/>
  <c r="V45" i="33"/>
  <c r="Y43" i="33"/>
  <c r="Z43" i="33"/>
  <c r="F48" i="33"/>
  <c r="D46" i="33"/>
  <c r="V44" i="33"/>
  <c r="Y44" i="33" s="1"/>
  <c r="K44" i="33"/>
  <c r="R44" i="33" s="1"/>
  <c r="T44" i="33"/>
  <c r="U44" i="33"/>
  <c r="W44" i="33"/>
  <c r="P51" i="33"/>
  <c r="H52" i="33"/>
  <c r="M46" i="33"/>
  <c r="AA43" i="33" l="1"/>
  <c r="AB43" i="33"/>
  <c r="L46" i="33"/>
  <c r="D47" i="33"/>
  <c r="C46" i="33"/>
  <c r="Z44" i="33"/>
  <c r="AA44" i="33" s="1"/>
  <c r="N48" i="33"/>
  <c r="E48" i="33"/>
  <c r="Y45" i="33"/>
  <c r="Z45" i="33"/>
  <c r="P52" i="33"/>
  <c r="H53" i="33"/>
  <c r="O49" i="33"/>
  <c r="G50" i="33"/>
  <c r="F50" i="33" s="1"/>
  <c r="F49" i="33"/>
  <c r="AA45" i="33" l="1"/>
  <c r="AB45" i="33"/>
  <c r="AB44" i="33"/>
  <c r="M48" i="33"/>
  <c r="D48" i="33"/>
  <c r="E49" i="33"/>
  <c r="N49" i="33"/>
  <c r="E50" i="33"/>
  <c r="M50" i="33" s="1"/>
  <c r="F51" i="33"/>
  <c r="N50" i="33"/>
  <c r="H54" i="33"/>
  <c r="P53" i="33"/>
  <c r="V46" i="33"/>
  <c r="W46" i="33"/>
  <c r="T46" i="33"/>
  <c r="U46" i="33"/>
  <c r="K46" i="33"/>
  <c r="R46" i="33" s="1"/>
  <c r="L47" i="33"/>
  <c r="C47" i="33"/>
  <c r="O50" i="33"/>
  <c r="G51" i="33"/>
  <c r="Y46" i="33" l="1"/>
  <c r="Z46" i="33"/>
  <c r="H55" i="33"/>
  <c r="P54" i="33"/>
  <c r="E51" i="33"/>
  <c r="N51" i="33"/>
  <c r="O51" i="33"/>
  <c r="G52" i="33"/>
  <c r="U47" i="33"/>
  <c r="V47" i="33"/>
  <c r="T47" i="33"/>
  <c r="W47" i="33"/>
  <c r="K47" i="33"/>
  <c r="R47" i="33" s="1"/>
  <c r="M49" i="33"/>
  <c r="C48" i="33"/>
  <c r="L48" i="33"/>
  <c r="D49" i="33"/>
  <c r="AB46" i="33" l="1"/>
  <c r="AA46" i="33"/>
  <c r="Y47" i="33"/>
  <c r="Z47" i="33"/>
  <c r="L49" i="33"/>
  <c r="C49" i="33"/>
  <c r="O52" i="33"/>
  <c r="G53" i="33"/>
  <c r="F52" i="33"/>
  <c r="M51" i="33"/>
  <c r="V48" i="33"/>
  <c r="T48" i="33"/>
  <c r="U48" i="33"/>
  <c r="Y48" i="33" s="1"/>
  <c r="W48" i="33"/>
  <c r="K48" i="33"/>
  <c r="R48" i="33" s="1"/>
  <c r="H56" i="33"/>
  <c r="P55" i="33"/>
  <c r="D50" i="33"/>
  <c r="L50" i="33" s="1"/>
  <c r="D51" i="33" l="1"/>
  <c r="AA47" i="33"/>
  <c r="AB47" i="33"/>
  <c r="L51" i="33"/>
  <c r="U49" i="33"/>
  <c r="W49" i="33"/>
  <c r="K49" i="33"/>
  <c r="R49" i="33" s="1"/>
  <c r="V49" i="33"/>
  <c r="T49" i="33"/>
  <c r="Z48" i="33"/>
  <c r="AB48" i="33" s="1"/>
  <c r="N52" i="33"/>
  <c r="E52" i="33"/>
  <c r="F53" i="33"/>
  <c r="O53" i="33"/>
  <c r="G54" i="33"/>
  <c r="C50" i="33"/>
  <c r="P56" i="33"/>
  <c r="H57" i="33"/>
  <c r="F54" i="33" l="1"/>
  <c r="AA48" i="33"/>
  <c r="N54" i="33"/>
  <c r="C51" i="33"/>
  <c r="V50" i="33"/>
  <c r="W50" i="33"/>
  <c r="U50" i="33"/>
  <c r="T50" i="33"/>
  <c r="K50" i="33"/>
  <c r="R50" i="33" s="1"/>
  <c r="N53" i="33"/>
  <c r="E53" i="33"/>
  <c r="O54" i="33"/>
  <c r="G55" i="33"/>
  <c r="F55" i="33" s="1"/>
  <c r="M52" i="33"/>
  <c r="D52" i="33"/>
  <c r="Y49" i="33"/>
  <c r="Z49" i="33"/>
  <c r="P57" i="33"/>
  <c r="H58" i="33"/>
  <c r="AA49" i="33" l="1"/>
  <c r="AB49" i="33" s="1"/>
  <c r="N55" i="33"/>
  <c r="L52" i="33"/>
  <c r="C52" i="33"/>
  <c r="D53" i="33"/>
  <c r="M53" i="33"/>
  <c r="Y50" i="33"/>
  <c r="Z50" i="33"/>
  <c r="P58" i="33"/>
  <c r="H59" i="33"/>
  <c r="O55" i="33"/>
  <c r="G56" i="33"/>
  <c r="E54" i="33"/>
  <c r="E55" i="33" s="1"/>
  <c r="U51" i="33"/>
  <c r="V51" i="33"/>
  <c r="T51" i="33"/>
  <c r="W51" i="33"/>
  <c r="K51" i="33"/>
  <c r="R51" i="33" s="1"/>
  <c r="D54" i="33" l="1"/>
  <c r="AB50" i="33"/>
  <c r="AA50" i="33"/>
  <c r="O56" i="33"/>
  <c r="G57" i="33"/>
  <c r="P59" i="33"/>
  <c r="H60" i="33"/>
  <c r="C53" i="33"/>
  <c r="V52" i="33"/>
  <c r="W52" i="33"/>
  <c r="T52" i="33"/>
  <c r="U52" i="33"/>
  <c r="K52" i="33"/>
  <c r="R52" i="33" s="1"/>
  <c r="F56" i="33"/>
  <c r="L54" i="33"/>
  <c r="L53" i="33"/>
  <c r="Z51" i="33"/>
  <c r="Y51" i="33"/>
  <c r="M55" i="33"/>
  <c r="M54" i="33"/>
  <c r="D55" i="33"/>
  <c r="AB51" i="33" l="1"/>
  <c r="AA51" i="33"/>
  <c r="Y52" i="33"/>
  <c r="Z52" i="33"/>
  <c r="N56" i="33"/>
  <c r="E56" i="33"/>
  <c r="L55" i="33"/>
  <c r="U53" i="33"/>
  <c r="W53" i="33"/>
  <c r="K53" i="33"/>
  <c r="R53" i="33" s="1"/>
  <c r="T53" i="33"/>
  <c r="V53" i="33"/>
  <c r="P60" i="33"/>
  <c r="H61" i="33"/>
  <c r="F57" i="33"/>
  <c r="O57" i="33"/>
  <c r="G58" i="33"/>
  <c r="C54" i="33"/>
  <c r="AA52" i="33" l="1"/>
  <c r="AB52" i="33" s="1"/>
  <c r="Z53" i="33"/>
  <c r="Y53" i="33"/>
  <c r="N57" i="33"/>
  <c r="P61" i="33"/>
  <c r="H62" i="33"/>
  <c r="M56" i="33"/>
  <c r="D56" i="33"/>
  <c r="V54" i="33"/>
  <c r="W54" i="33"/>
  <c r="K54" i="33"/>
  <c r="R54" i="33" s="1"/>
  <c r="T54" i="33"/>
  <c r="U54" i="33"/>
  <c r="C55" i="33"/>
  <c r="E57" i="33"/>
  <c r="O58" i="33"/>
  <c r="G59" i="33"/>
  <c r="F58" i="33"/>
  <c r="N58" i="33" s="1"/>
  <c r="AA53" i="33" l="1"/>
  <c r="AB53" i="33" s="1"/>
  <c r="U55" i="33"/>
  <c r="V55" i="33"/>
  <c r="K55" i="33"/>
  <c r="R55" i="33" s="1"/>
  <c r="T55" i="33"/>
  <c r="W55" i="33"/>
  <c r="Y54" i="33"/>
  <c r="Z54" i="33"/>
  <c r="P62" i="33"/>
  <c r="H63" i="33"/>
  <c r="L56" i="33"/>
  <c r="C56" i="33"/>
  <c r="D57" i="33"/>
  <c r="D58" i="33" s="1"/>
  <c r="O59" i="33"/>
  <c r="G60" i="33"/>
  <c r="F60" i="33" s="1"/>
  <c r="N60" i="33" s="1"/>
  <c r="E58" i="33"/>
  <c r="M58" i="33" s="1"/>
  <c r="F59" i="33"/>
  <c r="M57" i="33"/>
  <c r="AA54" i="33" l="1"/>
  <c r="AB54" i="33" s="1"/>
  <c r="L58" i="33"/>
  <c r="K56" i="33"/>
  <c r="R56" i="33" s="1"/>
  <c r="W56" i="33"/>
  <c r="T56" i="33"/>
  <c r="V56" i="33"/>
  <c r="U56" i="33"/>
  <c r="C57" i="33"/>
  <c r="P63" i="33"/>
  <c r="H64" i="33"/>
  <c r="L57" i="33"/>
  <c r="C58" i="33"/>
  <c r="Z55" i="33"/>
  <c r="Y55" i="33"/>
  <c r="E59" i="33"/>
  <c r="E60" i="33" s="1"/>
  <c r="N59" i="33"/>
  <c r="O60" i="33"/>
  <c r="G61" i="33"/>
  <c r="AB55" i="33" l="1"/>
  <c r="AA55" i="33"/>
  <c r="V58" i="33"/>
  <c r="W58" i="33"/>
  <c r="T58" i="33"/>
  <c r="U58" i="33"/>
  <c r="K58" i="33"/>
  <c r="R58" i="33" s="1"/>
  <c r="P64" i="33"/>
  <c r="H65" i="33"/>
  <c r="U57" i="33"/>
  <c r="W57" i="33"/>
  <c r="T57" i="33"/>
  <c r="V57" i="33"/>
  <c r="K57" i="33"/>
  <c r="R57" i="33" s="1"/>
  <c r="O61" i="33"/>
  <c r="G62" i="33"/>
  <c r="Y56" i="33"/>
  <c r="Z56" i="33"/>
  <c r="F61" i="33"/>
  <c r="M60" i="33"/>
  <c r="M59" i="33"/>
  <c r="D59" i="33"/>
  <c r="D60" i="33" s="1"/>
  <c r="AB56" i="33" l="1"/>
  <c r="AA56" i="33"/>
  <c r="L60" i="33"/>
  <c r="O62" i="33"/>
  <c r="G63" i="33"/>
  <c r="F62" i="33"/>
  <c r="Y57" i="33"/>
  <c r="Z57" i="33"/>
  <c r="L59" i="33"/>
  <c r="C59" i="33"/>
  <c r="P65" i="33"/>
  <c r="H66" i="33"/>
  <c r="Y58" i="33"/>
  <c r="Z58" i="33"/>
  <c r="E61" i="33"/>
  <c r="N61" i="33"/>
  <c r="AA57" i="33" l="1"/>
  <c r="AB57" i="33" s="1"/>
  <c r="AA58" i="33"/>
  <c r="AB58" i="33"/>
  <c r="E62" i="33"/>
  <c r="M62" i="33"/>
  <c r="O63" i="33"/>
  <c r="G64" i="33"/>
  <c r="F64" i="33" s="1"/>
  <c r="M61" i="33"/>
  <c r="D61" i="33"/>
  <c r="P66" i="33"/>
  <c r="H67" i="33"/>
  <c r="U59" i="33"/>
  <c r="V59" i="33"/>
  <c r="T59" i="33"/>
  <c r="W59" i="33"/>
  <c r="K59" i="33"/>
  <c r="R59" i="33" s="1"/>
  <c r="C60" i="33"/>
  <c r="N62" i="33"/>
  <c r="F63" i="33"/>
  <c r="N63" i="33" s="1"/>
  <c r="N64" i="33" l="1"/>
  <c r="Y59" i="33"/>
  <c r="Z59" i="33"/>
  <c r="L61" i="33"/>
  <c r="C61" i="33"/>
  <c r="K60" i="33"/>
  <c r="R60" i="33" s="1"/>
  <c r="T60" i="33"/>
  <c r="U60" i="33"/>
  <c r="V60" i="33"/>
  <c r="Y60" i="33" s="1"/>
  <c r="W60" i="33"/>
  <c r="P67" i="33"/>
  <c r="H68" i="33"/>
  <c r="D62" i="33"/>
  <c r="O64" i="33"/>
  <c r="G65" i="33"/>
  <c r="E63" i="33"/>
  <c r="AA59" i="33" l="1"/>
  <c r="AB59" i="33"/>
  <c r="L62" i="33"/>
  <c r="M63" i="33"/>
  <c r="D63" i="33"/>
  <c r="O65" i="33"/>
  <c r="G66" i="33"/>
  <c r="F66" i="33" s="1"/>
  <c r="N66" i="33" s="1"/>
  <c r="H69" i="33"/>
  <c r="P68" i="33"/>
  <c r="Z60" i="33"/>
  <c r="AA60" i="33" s="1"/>
  <c r="C62" i="33"/>
  <c r="U61" i="33"/>
  <c r="W61" i="33"/>
  <c r="K61" i="33"/>
  <c r="R61" i="33" s="1"/>
  <c r="T61" i="33"/>
  <c r="V61" i="33"/>
  <c r="F65" i="33"/>
  <c r="E64" i="33"/>
  <c r="AB60" i="33" l="1"/>
  <c r="L63" i="33"/>
  <c r="Y61" i="33"/>
  <c r="Z61" i="33"/>
  <c r="V62" i="33"/>
  <c r="W62" i="33"/>
  <c r="K62" i="33"/>
  <c r="R62" i="33" s="1"/>
  <c r="T62" i="33"/>
  <c r="U62" i="33"/>
  <c r="H70" i="33"/>
  <c r="P69" i="33"/>
  <c r="O66" i="33"/>
  <c r="G67" i="33"/>
  <c r="M64" i="33"/>
  <c r="E65" i="33"/>
  <c r="E66" i="33" s="1"/>
  <c r="N65" i="33"/>
  <c r="D64" i="33"/>
  <c r="C63" i="33"/>
  <c r="AA61" i="33" l="1"/>
  <c r="AB61" i="33"/>
  <c r="L64" i="33"/>
  <c r="O67" i="33"/>
  <c r="G68" i="33"/>
  <c r="F67" i="33"/>
  <c r="P70" i="33"/>
  <c r="H71" i="33"/>
  <c r="Y62" i="33"/>
  <c r="Z62" i="33"/>
  <c r="U63" i="33"/>
  <c r="V63" i="33"/>
  <c r="K63" i="33"/>
  <c r="R63" i="33" s="1"/>
  <c r="W63" i="33"/>
  <c r="T63" i="33"/>
  <c r="M66" i="33"/>
  <c r="M65" i="33"/>
  <c r="C64" i="33"/>
  <c r="D65" i="33"/>
  <c r="D66" i="33" s="1"/>
  <c r="L66" i="33" s="1"/>
  <c r="AA62" i="33" l="1"/>
  <c r="AB62" i="33"/>
  <c r="Y63" i="33"/>
  <c r="Z63" i="33"/>
  <c r="P71" i="33"/>
  <c r="H72" i="33"/>
  <c r="L65" i="33"/>
  <c r="C66" i="33"/>
  <c r="E67" i="33"/>
  <c r="N67" i="33"/>
  <c r="E68" i="33"/>
  <c r="M68" i="33" s="1"/>
  <c r="T64" i="33"/>
  <c r="U64" i="33"/>
  <c r="Y64" i="33" s="1"/>
  <c r="V64" i="33"/>
  <c r="W64" i="33"/>
  <c r="K64" i="33"/>
  <c r="R64" i="33" s="1"/>
  <c r="O68" i="33"/>
  <c r="G69" i="33"/>
  <c r="F68" i="33"/>
  <c r="C65" i="33"/>
  <c r="AA63" i="33" l="1"/>
  <c r="AB63" i="33"/>
  <c r="V66" i="33"/>
  <c r="W66" i="33"/>
  <c r="T66" i="33"/>
  <c r="U66" i="33"/>
  <c r="K66" i="33"/>
  <c r="R66" i="33" s="1"/>
  <c r="Z64" i="33"/>
  <c r="AB64" i="33" s="1"/>
  <c r="M67" i="33"/>
  <c r="D67" i="33"/>
  <c r="P72" i="33"/>
  <c r="H73" i="33"/>
  <c r="U65" i="33"/>
  <c r="W65" i="33"/>
  <c r="K65" i="33"/>
  <c r="R65" i="33" s="1"/>
  <c r="T65" i="33"/>
  <c r="V65" i="33"/>
  <c r="N68" i="33"/>
  <c r="F69" i="33"/>
  <c r="O69" i="33"/>
  <c r="G70" i="33"/>
  <c r="AA64" i="33" l="1"/>
  <c r="Y65" i="33"/>
  <c r="Z65" i="33"/>
  <c r="P73" i="33"/>
  <c r="H74" i="33"/>
  <c r="C67" i="33"/>
  <c r="L67" i="33"/>
  <c r="N69" i="33"/>
  <c r="D68" i="33"/>
  <c r="L68" i="33" s="1"/>
  <c r="O70" i="33"/>
  <c r="G71" i="33"/>
  <c r="F70" i="33"/>
  <c r="E69" i="33"/>
  <c r="Y66" i="33"/>
  <c r="Z66" i="33"/>
  <c r="AA66" i="33" l="1"/>
  <c r="AB66" i="33" s="1"/>
  <c r="AA65" i="33"/>
  <c r="AB65" i="33" s="1"/>
  <c r="E70" i="33"/>
  <c r="M70" i="33"/>
  <c r="O71" i="33"/>
  <c r="G72" i="33"/>
  <c r="C68" i="33"/>
  <c r="P74" i="33"/>
  <c r="H75" i="33"/>
  <c r="N70" i="33"/>
  <c r="F71" i="33"/>
  <c r="U67" i="33"/>
  <c r="V67" i="33"/>
  <c r="T67" i="33"/>
  <c r="W67" i="33"/>
  <c r="K67" i="33"/>
  <c r="R67" i="33" s="1"/>
  <c r="D69" i="33"/>
  <c r="M69" i="33"/>
  <c r="D70" i="33"/>
  <c r="Z67" i="33" l="1"/>
  <c r="Y67" i="33"/>
  <c r="N71" i="33"/>
  <c r="E71" i="33"/>
  <c r="P75" i="33"/>
  <c r="H76" i="33"/>
  <c r="C69" i="33"/>
  <c r="T68" i="33"/>
  <c r="U68" i="33"/>
  <c r="V68" i="33"/>
  <c r="K68" i="33"/>
  <c r="R68" i="33" s="1"/>
  <c r="W68" i="33"/>
  <c r="O72" i="33"/>
  <c r="G73" i="33"/>
  <c r="F73" i="33" s="1"/>
  <c r="L70" i="33"/>
  <c r="F72" i="33"/>
  <c r="L69" i="33"/>
  <c r="AB67" i="33" l="1"/>
  <c r="AA67" i="33"/>
  <c r="U69" i="33"/>
  <c r="W69" i="33"/>
  <c r="K69" i="33"/>
  <c r="R69" i="33" s="1"/>
  <c r="T69" i="33"/>
  <c r="V69" i="33"/>
  <c r="P76" i="33"/>
  <c r="H77" i="33"/>
  <c r="N72" i="33"/>
  <c r="E73" i="33"/>
  <c r="N73" i="33"/>
  <c r="Y68" i="33"/>
  <c r="Z68" i="33"/>
  <c r="C70" i="33"/>
  <c r="M71" i="33"/>
  <c r="D71" i="33"/>
  <c r="E72" i="33"/>
  <c r="O73" i="33"/>
  <c r="G74" i="33"/>
  <c r="AA68" i="33" l="1"/>
  <c r="AB68" i="33" s="1"/>
  <c r="V70" i="33"/>
  <c r="W70" i="33"/>
  <c r="T70" i="33"/>
  <c r="U70" i="33"/>
  <c r="K70" i="33"/>
  <c r="R70" i="33" s="1"/>
  <c r="L71" i="33"/>
  <c r="C71" i="33"/>
  <c r="M73" i="33"/>
  <c r="P77" i="33"/>
  <c r="H78" i="33"/>
  <c r="P78" i="33" s="1"/>
  <c r="O74" i="33"/>
  <c r="G75" i="33"/>
  <c r="F74" i="33"/>
  <c r="Y69" i="33"/>
  <c r="Z69" i="33"/>
  <c r="M72" i="33"/>
  <c r="D72" i="33"/>
  <c r="D73" i="33" s="1"/>
  <c r="L73" i="33" s="1"/>
  <c r="AB69" i="33" l="1"/>
  <c r="AA69" i="33"/>
  <c r="U71" i="33"/>
  <c r="V71" i="33"/>
  <c r="T71" i="33"/>
  <c r="W71" i="33"/>
  <c r="K71" i="33"/>
  <c r="R71" i="33" s="1"/>
  <c r="Y70" i="33"/>
  <c r="Z70" i="33"/>
  <c r="O75" i="33"/>
  <c r="G76" i="33"/>
  <c r="F75" i="33"/>
  <c r="C72" i="33"/>
  <c r="L72" i="33"/>
  <c r="C73" i="33"/>
  <c r="N74" i="33"/>
  <c r="E74" i="33"/>
  <c r="AA70" i="33" l="1"/>
  <c r="AB70" i="33" s="1"/>
  <c r="M74" i="33"/>
  <c r="D74" i="33"/>
  <c r="U73" i="33"/>
  <c r="W73" i="33"/>
  <c r="K73" i="33"/>
  <c r="R73" i="33" s="1"/>
  <c r="T73" i="33"/>
  <c r="V73" i="33"/>
  <c r="T72" i="33"/>
  <c r="V72" i="33"/>
  <c r="W72" i="33"/>
  <c r="K72" i="33"/>
  <c r="R72" i="33" s="1"/>
  <c r="U72" i="33"/>
  <c r="E75" i="33"/>
  <c r="N75" i="33"/>
  <c r="F76" i="33"/>
  <c r="E76" i="33" s="1"/>
  <c r="O76" i="33"/>
  <c r="G77" i="33"/>
  <c r="Z71" i="33"/>
  <c r="Y71" i="33"/>
  <c r="AB71" i="33" l="1"/>
  <c r="AA71" i="33"/>
  <c r="M76" i="33"/>
  <c r="M75" i="33"/>
  <c r="Y72" i="33"/>
  <c r="Z72" i="33"/>
  <c r="Z73" i="33"/>
  <c r="Y73" i="33"/>
  <c r="O77" i="33"/>
  <c r="G78" i="33"/>
  <c r="F77" i="33"/>
  <c r="N77" i="33" s="1"/>
  <c r="C74" i="33"/>
  <c r="L74" i="33"/>
  <c r="D75" i="33"/>
  <c r="N76" i="33"/>
  <c r="AB73" i="33" l="1"/>
  <c r="AA73" i="33"/>
  <c r="AB72" i="33"/>
  <c r="AA72" i="33"/>
  <c r="L75" i="33"/>
  <c r="F78" i="33"/>
  <c r="N78" i="33" s="1"/>
  <c r="O78" i="33"/>
  <c r="C75" i="33"/>
  <c r="V74" i="33"/>
  <c r="W74" i="33"/>
  <c r="K74" i="33"/>
  <c r="R74" i="33" s="1"/>
  <c r="T74" i="33"/>
  <c r="U74" i="33"/>
  <c r="D76" i="33"/>
  <c r="E77" i="33"/>
  <c r="E78" i="33" l="1"/>
  <c r="M78" i="33" s="1"/>
  <c r="M77" i="33"/>
  <c r="D77" i="33"/>
  <c r="L77" i="33" s="1"/>
  <c r="L76" i="33"/>
  <c r="Y74" i="33"/>
  <c r="Z74" i="33"/>
  <c r="U75" i="33"/>
  <c r="V75" i="33"/>
  <c r="K75" i="33"/>
  <c r="R75" i="33" s="1"/>
  <c r="T75" i="33"/>
  <c r="W75" i="33"/>
  <c r="C76" i="33"/>
  <c r="AA74" i="33" l="1"/>
  <c r="AB74" i="33"/>
  <c r="K76" i="33"/>
  <c r="R76" i="33" s="1"/>
  <c r="V76" i="33"/>
  <c r="W76" i="33"/>
  <c r="U76" i="33"/>
  <c r="T76" i="33"/>
  <c r="Y75" i="33"/>
  <c r="Z75" i="33"/>
  <c r="C77" i="33"/>
  <c r="D78" i="33"/>
  <c r="AB75" i="33" l="1"/>
  <c r="AA75" i="33"/>
  <c r="Z76" i="33"/>
  <c r="C78" i="33"/>
  <c r="L78" i="33"/>
  <c r="U77" i="33"/>
  <c r="W77" i="33"/>
  <c r="T77" i="33"/>
  <c r="V77" i="33"/>
  <c r="K77" i="33"/>
  <c r="R77" i="33" s="1"/>
  <c r="Y76" i="33"/>
  <c r="AA76" i="33" l="1"/>
  <c r="AB76" i="33"/>
  <c r="Y77" i="33"/>
  <c r="Z77" i="33"/>
  <c r="V78" i="33"/>
  <c r="W78" i="33"/>
  <c r="T78" i="33"/>
  <c r="K78" i="33"/>
  <c r="R78" i="33" s="1"/>
  <c r="U78" i="33"/>
  <c r="Y9" i="33" l="1"/>
  <c r="X9" i="33"/>
  <c r="X12" i="33"/>
  <c r="Y12" i="33"/>
  <c r="X11" i="33"/>
  <c r="Y11" i="33"/>
  <c r="X10" i="33"/>
  <c r="AA9" i="33"/>
  <c r="Y10" i="33"/>
  <c r="AA77" i="33"/>
  <c r="AB77" i="33"/>
  <c r="Y78" i="33"/>
  <c r="Z78" i="33"/>
  <c r="Y7" i="33" l="1"/>
  <c r="AA78" i="33"/>
  <c r="AB78" i="33"/>
  <c r="AB9" i="33" l="1"/>
  <c r="AB10" i="33"/>
  <c r="AB11" i="33"/>
  <c r="AB12" i="33"/>
  <c r="AA12" i="33"/>
  <c r="AA11" i="33"/>
  <c r="AA10" i="33"/>
  <c r="AD12" i="33" l="1"/>
  <c r="AD11" i="33"/>
  <c r="AD10" i="33"/>
  <c r="AD9" i="33"/>
  <c r="AA7" i="33"/>
  <c r="AB7" i="33"/>
  <c r="AD7" i="33" l="1"/>
</calcChain>
</file>

<file path=xl/sharedStrings.xml><?xml version="1.0" encoding="utf-8"?>
<sst xmlns="http://schemas.openxmlformats.org/spreadsheetml/2006/main" count="2422" uniqueCount="370">
  <si>
    <t xml:space="preserve"> </t>
  </si>
  <si>
    <t>A</t>
  </si>
  <si>
    <t>B</t>
  </si>
  <si>
    <t>C</t>
  </si>
  <si>
    <t>South Korea</t>
  </si>
  <si>
    <t>Iraq</t>
  </si>
  <si>
    <t>Australia</t>
  </si>
  <si>
    <t>UAE</t>
  </si>
  <si>
    <t>A1</t>
  </si>
  <si>
    <t>A2</t>
  </si>
  <si>
    <t>A3</t>
  </si>
  <si>
    <t>A4</t>
  </si>
  <si>
    <t>B1</t>
  </si>
  <si>
    <t>B2</t>
  </si>
  <si>
    <t>C1</t>
  </si>
  <si>
    <t>D1</t>
  </si>
  <si>
    <t>1 Saint Mary's</t>
  </si>
  <si>
    <t>2 Gonzaga</t>
  </si>
  <si>
    <t>3 Santa Clara</t>
  </si>
  <si>
    <t>4 Loyola Marymount</t>
  </si>
  <si>
    <t>5 BYU</t>
  </si>
  <si>
    <t>6 San Francisco</t>
  </si>
  <si>
    <t>7 Pacific</t>
  </si>
  <si>
    <t>10 Pepperdine</t>
  </si>
  <si>
    <t>8 Portland</t>
  </si>
  <si>
    <t>9 San Diego</t>
  </si>
  <si>
    <t>E1</t>
  </si>
  <si>
    <t>1 South Korea</t>
  </si>
  <si>
    <t>8 Uzbekistan</t>
  </si>
  <si>
    <t>4 Iran</t>
  </si>
  <si>
    <t>5 Iraq</t>
  </si>
  <si>
    <t>3 China</t>
  </si>
  <si>
    <t>6 Australia</t>
  </si>
  <si>
    <t>2 Japan</t>
  </si>
  <si>
    <t>7 UAE</t>
  </si>
  <si>
    <t>F1</t>
  </si>
  <si>
    <t>E2</t>
  </si>
  <si>
    <t>D2</t>
  </si>
  <si>
    <t>Rank</t>
  </si>
  <si>
    <t>Team</t>
  </si>
  <si>
    <t>Group B</t>
  </si>
  <si>
    <t>Group A</t>
  </si>
  <si>
    <t>United States</t>
  </si>
  <si>
    <t>France</t>
  </si>
  <si>
    <t>Serbia</t>
  </si>
  <si>
    <t>China</t>
  </si>
  <si>
    <t>Venezuela</t>
  </si>
  <si>
    <t>Croatia</t>
  </si>
  <si>
    <t>Spain</t>
  </si>
  <si>
    <t>Lithuania</t>
  </si>
  <si>
    <t>Argentica</t>
  </si>
  <si>
    <t>Brazil</t>
  </si>
  <si>
    <t>Nigeria</t>
  </si>
  <si>
    <t>Argentina</t>
  </si>
  <si>
    <t>Tier 1</t>
  </si>
  <si>
    <t>Tier 2</t>
  </si>
  <si>
    <t>Tier 4</t>
  </si>
  <si>
    <t>Tier 3</t>
  </si>
  <si>
    <t>Tier 5</t>
  </si>
  <si>
    <t>Tier 6</t>
  </si>
  <si>
    <t>G1</t>
  </si>
  <si>
    <t>1 Jazz</t>
  </si>
  <si>
    <t>2 Suns</t>
  </si>
  <si>
    <t>3 Nuggets</t>
  </si>
  <si>
    <t>4 Clippers</t>
  </si>
  <si>
    <t>5 Mavericks</t>
  </si>
  <si>
    <t>6 Trail Blazers</t>
  </si>
  <si>
    <t>7 Lakers</t>
  </si>
  <si>
    <t>8 Warriors</t>
  </si>
  <si>
    <t>9 Grizzlies</t>
  </si>
  <si>
    <t>10 Spurs</t>
  </si>
  <si>
    <t>Lakers</t>
  </si>
  <si>
    <t>Warriors</t>
  </si>
  <si>
    <t>Grizzlies</t>
  </si>
  <si>
    <t>B3</t>
  </si>
  <si>
    <t>C2</t>
  </si>
  <si>
    <t>Wins</t>
  </si>
  <si>
    <t>Losses</t>
  </si>
  <si>
    <t>Group C</t>
  </si>
  <si>
    <t>Group D</t>
  </si>
  <si>
    <t>Cuba</t>
  </si>
  <si>
    <t>Italy</t>
  </si>
  <si>
    <t>Netherlands</t>
  </si>
  <si>
    <t>Panama</t>
  </si>
  <si>
    <t>Chinese Taipei</t>
  </si>
  <si>
    <t>Japan</t>
  </si>
  <si>
    <t>Czech Republic</t>
  </si>
  <si>
    <t>Mexico</t>
  </si>
  <si>
    <t>Canada</t>
  </si>
  <si>
    <t>Great Britain</t>
  </si>
  <si>
    <t>Colombia</t>
  </si>
  <si>
    <t>Puerto Rico</t>
  </si>
  <si>
    <t>Dominican Republic</t>
  </si>
  <si>
    <t>Israel</t>
  </si>
  <si>
    <t>Nicaragua</t>
  </si>
  <si>
    <t>E3</t>
  </si>
  <si>
    <t>E4</t>
  </si>
  <si>
    <t>F2</t>
  </si>
  <si>
    <t>Harvard</t>
  </si>
  <si>
    <t>Brandeis</t>
  </si>
  <si>
    <t>Boston University</t>
  </si>
  <si>
    <t>Middlebury</t>
  </si>
  <si>
    <t>Baylor University</t>
  </si>
  <si>
    <t>Vermont</t>
  </si>
  <si>
    <t>Rutgers</t>
  </si>
  <si>
    <t>Penn State</t>
  </si>
  <si>
    <t>RPI</t>
  </si>
  <si>
    <t>Brown</t>
  </si>
  <si>
    <t>Tufts</t>
  </si>
  <si>
    <t>Emerson</t>
  </si>
  <si>
    <t>1 Collingwood</t>
  </si>
  <si>
    <t>4 Melborne</t>
  </si>
  <si>
    <t>8 Sydney</t>
  </si>
  <si>
    <t>7 GW Sydney</t>
  </si>
  <si>
    <t>2 Brisbaine</t>
  </si>
  <si>
    <t>3 Port Adeliade</t>
  </si>
  <si>
    <t>Collingwood</t>
  </si>
  <si>
    <t>Brisbaine</t>
  </si>
  <si>
    <t>Melborne</t>
  </si>
  <si>
    <t>Port Adeliade</t>
  </si>
  <si>
    <t>5 Carlton</t>
  </si>
  <si>
    <t>Carlton</t>
  </si>
  <si>
    <t>GW Sydney</t>
  </si>
  <si>
    <t>6 St. Kilda</t>
  </si>
  <si>
    <t>Team A</t>
  </si>
  <si>
    <t>Team B</t>
  </si>
  <si>
    <t>p_lower</t>
  </si>
  <si>
    <t>total</t>
  </si>
  <si>
    <t>wins</t>
  </si>
  <si>
    <t>outright</t>
  </si>
  <si>
    <t>three</t>
  </si>
  <si>
    <t>h2h</t>
  </si>
  <si>
    <t>t2t</t>
  </si>
  <si>
    <t>h2htotal</t>
  </si>
  <si>
    <t>thttotal</t>
  </si>
  <si>
    <t>s</t>
  </si>
  <si>
    <t>Chaminade</t>
  </si>
  <si>
    <t>Memphis State</t>
  </si>
  <si>
    <t>Michigan</t>
  </si>
  <si>
    <t>Ohio State</t>
  </si>
  <si>
    <t>Oklahoma</t>
  </si>
  <si>
    <t>DePaul</t>
  </si>
  <si>
    <t>UNLV</t>
  </si>
  <si>
    <t>Vanderbilt</t>
  </si>
  <si>
    <t>E1*</t>
  </si>
  <si>
    <t>Valparaiso</t>
  </si>
  <si>
    <t>Notre Dame</t>
  </si>
  <si>
    <t>Miami (OH)</t>
  </si>
  <si>
    <t>*lower team must win twice</t>
  </si>
  <si>
    <t>A5</t>
  </si>
  <si>
    <t>A6</t>
  </si>
  <si>
    <t>A7</t>
  </si>
  <si>
    <t>A8</t>
  </si>
  <si>
    <t>B4</t>
  </si>
  <si>
    <t>F3</t>
  </si>
  <si>
    <t>F4</t>
  </si>
  <si>
    <t>G2</t>
  </si>
  <si>
    <t>H1</t>
  </si>
  <si>
    <t>H2</t>
  </si>
  <si>
    <t>I1</t>
  </si>
  <si>
    <t>J1</t>
  </si>
  <si>
    <t>K1</t>
  </si>
  <si>
    <t>K1*</t>
  </si>
  <si>
    <t>J1*</t>
  </si>
  <si>
    <t>G3</t>
  </si>
  <si>
    <t>I2</t>
  </si>
  <si>
    <t>*skipped if the teams are the same</t>
  </si>
  <si>
    <t>D3</t>
  </si>
  <si>
    <t>D4</t>
  </si>
  <si>
    <t>H3</t>
  </si>
  <si>
    <t>I3</t>
  </si>
  <si>
    <t>J2</t>
  </si>
  <si>
    <t>J3</t>
  </si>
  <si>
    <t>J4</t>
  </si>
  <si>
    <t>K2</t>
  </si>
  <si>
    <t>L1</t>
  </si>
  <si>
    <t>M1</t>
  </si>
  <si>
    <t>1 LG Twins</t>
  </si>
  <si>
    <t>2 KT Wiz</t>
  </si>
  <si>
    <t>3 SSG Landers</t>
  </si>
  <si>
    <t>4 NC Dinos</t>
  </si>
  <si>
    <t>5 Doosoon Bears</t>
  </si>
  <si>
    <t>NC Dinos</t>
  </si>
  <si>
    <t>KT Wiz</t>
  </si>
  <si>
    <t>LG Twins</t>
  </si>
  <si>
    <t>1st: Winner C1</t>
  </si>
  <si>
    <t>2nd: Loser C1</t>
  </si>
  <si>
    <t>3rd: Winner D1</t>
  </si>
  <si>
    <t>1st: Australia</t>
  </si>
  <si>
    <t>2nd: South Korea</t>
  </si>
  <si>
    <t>3rd: UAE</t>
  </si>
  <si>
    <t>2nd: Winner E1</t>
  </si>
  <si>
    <t>3rd: Loser E1</t>
  </si>
  <si>
    <t>3rd: Winner F1</t>
  </si>
  <si>
    <t>4th: Loser F1</t>
  </si>
  <si>
    <t>1st: Winner E1</t>
  </si>
  <si>
    <t>Game E1 contingent on lower team winning D1</t>
  </si>
  <si>
    <t>1st: Michigan</t>
  </si>
  <si>
    <t>(game skipped)</t>
  </si>
  <si>
    <t>D1*</t>
  </si>
  <si>
    <t>D2*</t>
  </si>
  <si>
    <t>1 Maryland</t>
  </si>
  <si>
    <t>8 Indiana</t>
  </si>
  <si>
    <t>4 Illinois</t>
  </si>
  <si>
    <t>5 Michigan</t>
  </si>
  <si>
    <t>Purdue</t>
  </si>
  <si>
    <t>Iowa</t>
  </si>
  <si>
    <t>Maryland</t>
  </si>
  <si>
    <t>2 Rutgers</t>
  </si>
  <si>
    <t>7 Purdue</t>
  </si>
  <si>
    <t>3 Iowa</t>
  </si>
  <si>
    <t>6 Penn State</t>
  </si>
  <si>
    <t>Indiana</t>
  </si>
  <si>
    <t>Illinois</t>
  </si>
  <si>
    <t>C3</t>
  </si>
  <si>
    <t>C4</t>
  </si>
  <si>
    <t>3 Bucks</t>
  </si>
  <si>
    <t>Celtics</t>
  </si>
  <si>
    <t>Hawks</t>
  </si>
  <si>
    <t>76ers</t>
  </si>
  <si>
    <t>Bucks</t>
  </si>
  <si>
    <t>Nets</t>
  </si>
  <si>
    <t>1 Heat</t>
  </si>
  <si>
    <t>4 76ers</t>
  </si>
  <si>
    <t>5 Raptors</t>
  </si>
  <si>
    <t>6 Bulls</t>
  </si>
  <si>
    <t>Heat</t>
  </si>
  <si>
    <t>7 Nets</t>
  </si>
  <si>
    <t>9 Hawks</t>
  </si>
  <si>
    <t>10 Hornets</t>
  </si>
  <si>
    <t>Cavaliers</t>
  </si>
  <si>
    <t>2 Celtics</t>
  </si>
  <si>
    <t>8 Cavaliers</t>
  </si>
  <si>
    <t>Davidson</t>
  </si>
  <si>
    <t>The Citadel</t>
  </si>
  <si>
    <t>Campbell</t>
  </si>
  <si>
    <t>VMI</t>
  </si>
  <si>
    <t>Presbyterian</t>
  </si>
  <si>
    <t>7 Presbyterian</t>
  </si>
  <si>
    <t>Chattanooga</t>
  </si>
  <si>
    <t>1 Chattanooga</t>
  </si>
  <si>
    <t>4 VMI</t>
  </si>
  <si>
    <t>5 Davidson</t>
  </si>
  <si>
    <t>3 The Citadel</t>
  </si>
  <si>
    <t>6 Campbell</t>
  </si>
  <si>
    <t>1st: Cattanooga</t>
  </si>
  <si>
    <t>3rd: The Citadel</t>
  </si>
  <si>
    <t>4th: Presbyterian</t>
  </si>
  <si>
    <t>Atlètic Club d'Escaldes </t>
  </si>
  <si>
    <t>Budućnost Podgorica</t>
  </si>
  <si>
    <t>Tre Penne</t>
  </si>
  <si>
    <t>Breiðablik</t>
  </si>
  <si>
    <t>BK Häcken</t>
  </si>
  <si>
    <t>The New Saints</t>
  </si>
  <si>
    <t>Ballkani </t>
  </si>
  <si>
    <t>Ludogorets Razgrad</t>
  </si>
  <si>
    <t>Žalgiris </t>
  </si>
  <si>
    <t>Struga</t>
  </si>
  <si>
    <t>KÍ</t>
  </si>
  <si>
    <t>Ferencváros</t>
  </si>
  <si>
    <t>Olimpija Ljubljana</t>
  </si>
  <si>
    <t>Valmiera</t>
  </si>
  <si>
    <t>HJK</t>
  </si>
  <si>
    <t>Larne</t>
  </si>
  <si>
    <t>Lincoln Red Imps </t>
  </si>
  <si>
    <t>Qarabağ</t>
  </si>
  <si>
    <t>Raków Częstochowa</t>
  </si>
  <si>
    <t>Flora</t>
  </si>
  <si>
    <t>Slovan Bratislava</t>
  </si>
  <si>
    <t>Swift Hesperange</t>
  </si>
  <si>
    <t>Farul Constanta</t>
  </si>
  <si>
    <t>Sheriff Tiraspol</t>
  </si>
  <si>
    <t>Ħamrun Spartans</t>
  </si>
  <si>
    <t>Maccabi Haifa</t>
  </si>
  <si>
    <t>Urartu</t>
  </si>
  <si>
    <t>Zrinjski Mostar</t>
  </si>
  <si>
    <t>Partizani</t>
  </si>
  <si>
    <t>BATE Borisov</t>
  </si>
  <si>
    <t>Dinamo Tbilisi</t>
  </si>
  <si>
    <t>Galatasaray</t>
  </si>
  <si>
    <t>Molde</t>
  </si>
  <si>
    <t>Copenhagen</t>
  </si>
  <si>
    <t>Aris Limassol</t>
  </si>
  <si>
    <t>Dinamo Zagreb</t>
  </si>
  <si>
    <t>Dnipro-1</t>
  </si>
  <si>
    <t>Panathinaikos</t>
  </si>
  <si>
    <t>Servette</t>
  </si>
  <si>
    <t>Genk</t>
  </si>
  <si>
    <t>Astana</t>
  </si>
  <si>
    <t>AEK Athens</t>
  </si>
  <si>
    <t>Sparta Prague</t>
  </si>
  <si>
    <t>TSC</t>
  </si>
  <si>
    <t>Braga</t>
  </si>
  <si>
    <t>Rangers</t>
  </si>
  <si>
    <t>Marseille</t>
  </si>
  <si>
    <t>PSV Eindhoven</t>
  </si>
  <si>
    <t>Sturm Graz</t>
  </si>
  <si>
    <t>Young Boys</t>
  </si>
  <si>
    <t>Antwerp</t>
  </si>
  <si>
    <t>(D(2</t>
  </si>
  <si>
    <t>((1</t>
  </si>
  <si>
    <t>(D(3</t>
  </si>
  <si>
    <t>(D(4</t>
  </si>
  <si>
    <t>(D(5</t>
  </si>
  <si>
    <t>(3</t>
  </si>
  <si>
    <t>(2</t>
  </si>
  <si>
    <t>(4</t>
  </si>
  <si>
    <t>(5</t>
  </si>
  <si>
    <t>(6</t>
  </si>
  <si>
    <t>(7</t>
  </si>
  <si>
    <t>(8</t>
  </si>
  <si>
    <t>F5</t>
  </si>
  <si>
    <t>1st: Wnner F1</t>
  </si>
  <si>
    <t>2nd: Loser F1</t>
  </si>
  <si>
    <t>3rd: Winner F2</t>
  </si>
  <si>
    <t>4th: Loser F2</t>
  </si>
  <si>
    <t>5th: Winner F3</t>
  </si>
  <si>
    <t>6th: Loser F3</t>
  </si>
  <si>
    <t>7th: Winner F4</t>
  </si>
  <si>
    <t>8th: Loser F4</t>
  </si>
  <si>
    <t>1 Michigan</t>
  </si>
  <si>
    <t>4 Alabama</t>
  </si>
  <si>
    <t>2 Washington</t>
  </si>
  <si>
    <t>3 Texas</t>
  </si>
  <si>
    <t>Washington</t>
  </si>
  <si>
    <t>8 Nets</t>
  </si>
  <si>
    <t>4 Bulls</t>
  </si>
  <si>
    <t>5 Wizards</t>
  </si>
  <si>
    <t>3 Celtics</t>
  </si>
  <si>
    <t>6 Pacers</t>
  </si>
  <si>
    <t>2 Pistons</t>
  </si>
  <si>
    <t>7 76ers</t>
  </si>
  <si>
    <t>Wizards</t>
  </si>
  <si>
    <t>Pacers</t>
  </si>
  <si>
    <t>Pistons</t>
  </si>
  <si>
    <t>1 Ravens</t>
  </si>
  <si>
    <t>4 Texans</t>
  </si>
  <si>
    <t>Texans</t>
  </si>
  <si>
    <t>5 Browns</t>
  </si>
  <si>
    <t>3 Chiefs</t>
  </si>
  <si>
    <t>Chiefs</t>
  </si>
  <si>
    <t>6 Dolphins</t>
  </si>
  <si>
    <t>7 Steelers</t>
  </si>
  <si>
    <t>2 Bills</t>
  </si>
  <si>
    <t>Bills</t>
  </si>
  <si>
    <t>Ravens</t>
  </si>
  <si>
    <t>4 Buccaneers</t>
  </si>
  <si>
    <t>5 Eagles</t>
  </si>
  <si>
    <t>3 Lions</t>
  </si>
  <si>
    <t>6 Rams</t>
  </si>
  <si>
    <t>2 Cowboys</t>
  </si>
  <si>
    <t>7 Packers</t>
  </si>
  <si>
    <t>Buccaneers</t>
  </si>
  <si>
    <t>Lions</t>
  </si>
  <si>
    <t>Packers</t>
  </si>
  <si>
    <t>1 49ers</t>
  </si>
  <si>
    <t>49ers</t>
  </si>
  <si>
    <t>App State</t>
  </si>
  <si>
    <t>2 App State</t>
  </si>
  <si>
    <t>2nd: App State</t>
  </si>
  <si>
    <t>8 GW</t>
  </si>
  <si>
    <t>GW</t>
  </si>
  <si>
    <t>4th: Winner E1, Winner F1</t>
  </si>
  <si>
    <t>1 Lightning</t>
  </si>
  <si>
    <t>2 Swifts</t>
  </si>
  <si>
    <t>3 Vixens</t>
  </si>
  <si>
    <t>4 Magpies</t>
  </si>
  <si>
    <t>Lightning</t>
  </si>
  <si>
    <t>Vixens</t>
  </si>
  <si>
    <t>Swifts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</si>
</sst>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 x14ac:knownFonts="1">
    <font>
      <sz val="11"/>
      <color theme="1"/>
      <name val="Calibri"/>
      <family val="2"/>
      <scheme val="minor"/>
    </font>
    <font>
      <b/>
      <sz val="11"/>
      <color theme="1"/>
      <name val="Calibri"/>
      <family val="2"/>
      <scheme val="minor"/>
    </font>
  </fonts>
  <fills count="12">
    <fill>
      <patternFill patternType="none"/>
    </fill>
    <fill>
      <patternFill patternType="gray125"/>
    </fill>
    <fill>
      <patternFill patternType="solid">
        <fgColor rgb="FFFFF2F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FF66FF"/>
        <bgColor indexed="64"/>
      </patternFill>
    </fill>
    <fill>
      <patternFill patternType="solid">
        <fgColor rgb="FF92D050"/>
        <bgColor indexed="64"/>
      </patternFill>
    </fill>
  </fills>
  <borders count="48">
    <border>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ck">
        <color indexed="64"/>
      </left>
      <right/>
      <top style="thick">
        <color indexed="64"/>
      </top>
      <bottom/>
      <diagonal/>
    </border>
    <border>
      <left style="thick">
        <color auto="1"/>
      </left>
      <right/>
      <top/>
      <bottom/>
      <diagonal/>
    </border>
    <border>
      <left/>
      <right/>
      <top style="thick">
        <color indexed="64"/>
      </top>
      <bottom/>
      <diagonal/>
    </border>
    <border>
      <left style="thick">
        <color auto="1"/>
      </left>
      <right/>
      <top/>
      <bottom style="thick">
        <color auto="1"/>
      </bottom>
      <diagonal/>
    </border>
    <border>
      <left/>
      <right/>
      <top/>
      <bottom style="thick">
        <color indexed="64"/>
      </bottom>
      <diagonal/>
    </border>
    <border>
      <left/>
      <right style="thick">
        <color auto="1"/>
      </right>
      <top/>
      <bottom/>
      <diagonal/>
    </border>
    <border>
      <left style="thick">
        <color indexed="64"/>
      </left>
      <right style="thick">
        <color indexed="64"/>
      </right>
      <top style="thick">
        <color indexed="64"/>
      </top>
      <bottom/>
      <diagonal/>
    </border>
    <border>
      <left style="thick">
        <color indexed="64"/>
      </left>
      <right style="thick">
        <color auto="1"/>
      </right>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auto="1"/>
      </left>
      <right style="thick">
        <color auto="1"/>
      </right>
      <top/>
      <bottom/>
      <diagonal/>
    </border>
    <border>
      <left style="mediumDashed">
        <color auto="1"/>
      </left>
      <right/>
      <top/>
      <bottom/>
      <diagonal/>
    </border>
    <border>
      <left/>
      <right style="mediumDashed">
        <color auto="1"/>
      </right>
      <top style="mediumDashed">
        <color indexed="64"/>
      </top>
      <bottom/>
      <diagonal/>
    </border>
    <border>
      <left style="mediumDashed">
        <color auto="1"/>
      </left>
      <right style="mediumDashed">
        <color indexed="64"/>
      </right>
      <top style="mediumDashed">
        <color indexed="64"/>
      </top>
      <bottom/>
      <diagonal/>
    </border>
    <border>
      <left style="mediumDashed">
        <color auto="1"/>
      </left>
      <right style="mediumDashed">
        <color indexed="64"/>
      </right>
      <top/>
      <bottom/>
      <diagonal/>
    </border>
    <border>
      <left/>
      <right style="mediumDashed">
        <color indexed="64"/>
      </right>
      <top/>
      <bottom/>
      <diagonal/>
    </border>
    <border>
      <left/>
      <right style="mediumDashed">
        <color indexed="64"/>
      </right>
      <top/>
      <bottom style="mediumDashed">
        <color indexed="64"/>
      </bottom>
      <diagonal/>
    </border>
    <border>
      <left style="mediumDashed">
        <color indexed="64"/>
      </left>
      <right/>
      <top style="mediumDashed">
        <color indexed="64"/>
      </top>
      <bottom/>
      <diagonal/>
    </border>
    <border>
      <left style="thick">
        <color indexed="64"/>
      </left>
      <right/>
      <top style="thick">
        <color indexed="64"/>
      </top>
      <bottom style="thick">
        <color indexed="64"/>
      </bottom>
      <diagonal/>
    </border>
    <border>
      <left/>
      <right style="thick">
        <color auto="1"/>
      </right>
      <top style="thick">
        <color auto="1"/>
      </top>
      <bottom style="thick">
        <color auto="1"/>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style="thick">
        <color indexed="64"/>
      </bottom>
      <diagonal/>
    </border>
    <border>
      <left style="thin">
        <color indexed="64"/>
      </left>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s>
  <cellStyleXfs count="1">
    <xf numFmtId="0" fontId="0" fillId="0" borderId="0"/>
  </cellStyleXfs>
  <cellXfs count="119">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5" xfId="0" applyFill="1" applyBorder="1"/>
    <xf numFmtId="0" fontId="0" fillId="2" borderId="6" xfId="0" applyFill="1" applyBorder="1"/>
    <xf numFmtId="0" fontId="0" fillId="2" borderId="5" xfId="0" applyFill="1" applyBorder="1" applyAlignment="1">
      <alignment horizontal="left"/>
    </xf>
    <xf numFmtId="0" fontId="0" fillId="2" borderId="7" xfId="0" applyFill="1" applyBorder="1" applyAlignment="1">
      <alignment horizontal="left"/>
    </xf>
    <xf numFmtId="0" fontId="0" fillId="2" borderId="8" xfId="0" applyFill="1" applyBorder="1"/>
    <xf numFmtId="0" fontId="0" fillId="2" borderId="9" xfId="0" applyFill="1" applyBorder="1"/>
    <xf numFmtId="0" fontId="0" fillId="2" borderId="10" xfId="0" applyFill="1" applyBorder="1"/>
    <xf numFmtId="0" fontId="0" fillId="2" borderId="8" xfId="0" applyFill="1" applyBorder="1" applyAlignment="1">
      <alignment horizontal="left"/>
    </xf>
    <xf numFmtId="0" fontId="0" fillId="0" borderId="0" xfId="0"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7" xfId="0" applyFill="1" applyBorder="1"/>
    <xf numFmtId="0" fontId="0" fillId="2" borderId="0" xfId="0" applyFill="1" applyAlignment="1">
      <alignment horizontal="right"/>
    </xf>
    <xf numFmtId="0" fontId="0" fillId="2" borderId="5" xfId="0" applyFill="1" applyBorder="1" applyAlignment="1">
      <alignment horizontal="right"/>
    </xf>
    <xf numFmtId="0" fontId="0" fillId="2" borderId="7" xfId="0" applyFill="1" applyBorder="1" applyAlignment="1">
      <alignment horizontal="right"/>
    </xf>
    <xf numFmtId="0" fontId="1" fillId="2" borderId="0" xfId="0" applyFont="1" applyFill="1" applyAlignment="1">
      <alignment horizontal="center"/>
    </xf>
    <xf numFmtId="0" fontId="1" fillId="2" borderId="0" xfId="0" applyFont="1" applyFill="1" applyAlignment="1">
      <alignment horizontal="left"/>
    </xf>
    <xf numFmtId="0" fontId="0" fillId="2" borderId="1" xfId="0" applyFill="1" applyBorder="1" applyAlignment="1">
      <alignment horizontal="right"/>
    </xf>
    <xf numFmtId="0" fontId="0" fillId="2" borderId="0" xfId="0" applyFill="1" applyAlignment="1">
      <alignment horizontal="center"/>
    </xf>
    <xf numFmtId="0" fontId="0" fillId="2" borderId="20" xfId="0" applyFill="1" applyBorder="1" applyAlignment="1">
      <alignment horizontal="right"/>
    </xf>
    <xf numFmtId="0" fontId="0" fillId="2" borderId="21" xfId="0" applyFill="1" applyBorder="1" applyAlignment="1">
      <alignment horizontal="left"/>
    </xf>
    <xf numFmtId="0" fontId="0" fillId="2" borderId="20" xfId="0" applyFill="1" applyBorder="1"/>
    <xf numFmtId="0" fontId="0" fillId="2" borderId="22" xfId="0" applyFill="1" applyBorder="1"/>
    <xf numFmtId="0" fontId="0" fillId="2" borderId="23" xfId="0" applyFill="1" applyBorder="1" applyAlignment="1">
      <alignment horizontal="left"/>
    </xf>
    <xf numFmtId="0" fontId="0" fillId="2" borderId="26"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xf numFmtId="0" fontId="0" fillId="0" borderId="4" xfId="0" applyBorder="1"/>
    <xf numFmtId="2" fontId="0" fillId="0" borderId="4" xfId="0" applyNumberFormat="1" applyBorder="1"/>
    <xf numFmtId="0" fontId="0" fillId="3" borderId="4" xfId="0" applyFill="1" applyBorder="1"/>
    <xf numFmtId="0" fontId="0" fillId="3" borderId="0" xfId="0" applyFill="1"/>
    <xf numFmtId="0" fontId="0" fillId="2" borderId="2" xfId="0" applyFill="1" applyBorder="1" applyAlignment="1">
      <alignment horizontal="right"/>
    </xf>
    <xf numFmtId="0" fontId="0" fillId="2" borderId="11" xfId="0" applyFill="1" applyBorder="1" applyAlignment="1">
      <alignment horizontal="center"/>
    </xf>
    <xf numFmtId="0" fontId="0" fillId="2" borderId="27" xfId="0" applyFill="1" applyBorder="1" applyAlignment="1">
      <alignment horizontal="left"/>
    </xf>
    <xf numFmtId="0" fontId="0" fillId="2" borderId="28" xfId="0" applyFill="1" applyBorder="1" applyAlignment="1">
      <alignment horizontal="left"/>
    </xf>
    <xf numFmtId="0" fontId="0" fillId="2" borderId="29" xfId="0" applyFill="1" applyBorder="1" applyAlignment="1">
      <alignment horizontal="left"/>
    </xf>
    <xf numFmtId="0" fontId="0" fillId="2" borderId="30" xfId="0" applyFill="1" applyBorder="1" applyAlignment="1">
      <alignment horizontal="left"/>
    </xf>
    <xf numFmtId="0" fontId="0" fillId="2" borderId="31" xfId="0" applyFill="1" applyBorder="1" applyAlignment="1">
      <alignment horizontal="left"/>
    </xf>
    <xf numFmtId="0" fontId="0" fillId="2" borderId="32" xfId="0" applyFill="1" applyBorder="1" applyAlignment="1">
      <alignment horizontal="left"/>
    </xf>
    <xf numFmtId="0" fontId="0" fillId="2" borderId="33" xfId="0" applyFill="1" applyBorder="1" applyAlignment="1">
      <alignment horizontal="left"/>
    </xf>
    <xf numFmtId="0" fontId="0" fillId="2" borderId="34" xfId="0" applyFill="1" applyBorder="1"/>
    <xf numFmtId="0" fontId="0" fillId="2" borderId="35" xfId="0" applyFill="1" applyBorder="1"/>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1" fillId="2" borderId="7" xfId="0" applyFont="1" applyFill="1" applyBorder="1" applyAlignment="1">
      <alignment horizontal="left"/>
    </xf>
    <xf numFmtId="2" fontId="0" fillId="0" borderId="0" xfId="0" applyNumberFormat="1"/>
    <xf numFmtId="164" fontId="0" fillId="0" borderId="0" xfId="0" applyNumberFormat="1"/>
    <xf numFmtId="0" fontId="0" fillId="2" borderId="8" xfId="0" applyFill="1" applyBorder="1" applyAlignment="1">
      <alignment horizontal="right"/>
    </xf>
    <xf numFmtId="0" fontId="0" fillId="2" borderId="4" xfId="0" applyFill="1" applyBorder="1" applyAlignment="1">
      <alignment horizontal="right"/>
    </xf>
    <xf numFmtId="0" fontId="0" fillId="2" borderId="26" xfId="0" applyFill="1" applyBorder="1" applyAlignment="1">
      <alignment horizontal="right"/>
    </xf>
    <xf numFmtId="0" fontId="0" fillId="2" borderId="3" xfId="0" applyFill="1" applyBorder="1" applyAlignment="1">
      <alignment horizontal="right"/>
    </xf>
    <xf numFmtId="0" fontId="0" fillId="0" borderId="0" xfId="0" applyAlignment="1">
      <alignment horizontal="right"/>
    </xf>
    <xf numFmtId="0" fontId="0" fillId="2" borderId="27" xfId="0" applyFill="1" applyBorder="1"/>
    <xf numFmtId="0" fontId="1" fillId="2" borderId="1" xfId="0" applyFont="1" applyFill="1" applyBorder="1" applyAlignment="1">
      <alignment horizontal="right"/>
    </xf>
    <xf numFmtId="0" fontId="1" fillId="2" borderId="0" xfId="0" applyFont="1" applyFill="1" applyAlignment="1">
      <alignment horizontal="right"/>
    </xf>
    <xf numFmtId="0" fontId="1" fillId="2" borderId="4" xfId="0" applyFont="1" applyFill="1" applyBorder="1" applyAlignment="1">
      <alignment horizontal="right"/>
    </xf>
    <xf numFmtId="0" fontId="0" fillId="2" borderId="6" xfId="0" applyFill="1" applyBorder="1" applyAlignment="1">
      <alignment horizontal="left"/>
    </xf>
    <xf numFmtId="0" fontId="1" fillId="2" borderId="5" xfId="0" applyFont="1" applyFill="1" applyBorder="1" applyAlignment="1">
      <alignment horizontal="right"/>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5" borderId="2" xfId="0" applyFill="1" applyBorder="1" applyAlignment="1">
      <alignment horizontal="left"/>
    </xf>
    <xf numFmtId="0" fontId="0" fillId="11" borderId="0" xfId="0" applyFill="1" applyAlignment="1">
      <alignment horizontal="left"/>
    </xf>
    <xf numFmtId="0" fontId="0" fillId="11" borderId="2" xfId="0" applyFill="1" applyBorder="1" applyAlignment="1">
      <alignment horizontal="left"/>
    </xf>
    <xf numFmtId="0" fontId="0" fillId="4" borderId="0" xfId="0" applyFill="1" applyAlignment="1">
      <alignment horizontal="left"/>
    </xf>
    <xf numFmtId="0" fontId="0" fillId="4" borderId="2" xfId="0" applyFill="1" applyBorder="1" applyAlignment="1">
      <alignment horizontal="left"/>
    </xf>
    <xf numFmtId="0" fontId="0" fillId="7" borderId="0" xfId="0" applyFill="1" applyAlignment="1">
      <alignment horizontal="left"/>
    </xf>
    <xf numFmtId="0" fontId="0" fillId="7" borderId="2" xfId="0" applyFill="1" applyBorder="1" applyAlignment="1">
      <alignment horizontal="left"/>
    </xf>
    <xf numFmtId="0" fontId="0" fillId="8" borderId="0" xfId="0" applyFill="1" applyAlignment="1">
      <alignment horizontal="left"/>
    </xf>
    <xf numFmtId="0" fontId="0" fillId="8" borderId="2" xfId="0" applyFill="1" applyBorder="1" applyAlignment="1">
      <alignment horizontal="left"/>
    </xf>
    <xf numFmtId="0" fontId="0" fillId="6" borderId="0" xfId="0" applyFill="1" applyAlignment="1">
      <alignment horizontal="left"/>
    </xf>
    <xf numFmtId="0" fontId="0" fillId="3" borderId="3" xfId="0" applyFill="1" applyBorder="1"/>
    <xf numFmtId="0" fontId="1" fillId="2" borderId="0" xfId="0" applyFont="1" applyFill="1"/>
    <xf numFmtId="0" fontId="1" fillId="2" borderId="8" xfId="0" applyFont="1" applyFill="1" applyBorder="1" applyAlignment="1">
      <alignment horizontal="right"/>
    </xf>
    <xf numFmtId="0" fontId="1" fillId="2" borderId="9" xfId="0" applyFont="1" applyFill="1" applyBorder="1" applyAlignment="1">
      <alignment horizontal="right"/>
    </xf>
    <xf numFmtId="0" fontId="1" fillId="2" borderId="26" xfId="0" applyFont="1" applyFill="1" applyBorder="1" applyAlignment="1">
      <alignment horizontal="right"/>
    </xf>
    <xf numFmtId="0" fontId="0" fillId="2" borderId="31" xfId="0" applyFill="1" applyBorder="1"/>
    <xf numFmtId="0" fontId="0" fillId="2" borderId="0" xfId="0" applyFill="1" applyAlignment="1">
      <alignment horizontal="center"/>
    </xf>
    <xf numFmtId="0" fontId="0" fillId="2" borderId="4" xfId="0" applyFill="1" applyBorder="1" applyAlignment="1">
      <alignment horizontal="left"/>
    </xf>
    <xf numFmtId="0" fontId="0" fillId="2" borderId="6" xfId="0" applyFill="1" applyBorder="1" applyAlignment="1">
      <alignment horizontal="left"/>
    </xf>
    <xf numFmtId="0" fontId="0" fillId="2" borderId="0" xfId="0" applyFill="1" applyAlignment="1">
      <alignment horizontal="left"/>
    </xf>
    <xf numFmtId="0" fontId="0" fillId="2" borderId="7" xfId="0" applyFill="1" applyBorder="1" applyAlignment="1">
      <alignment horizontal="left"/>
    </xf>
    <xf numFmtId="0" fontId="0" fillId="2" borderId="24" xfId="0" applyFill="1" applyBorder="1" applyAlignment="1">
      <alignment horizontal="center"/>
    </xf>
    <xf numFmtId="0" fontId="0" fillId="2" borderId="25" xfId="0" applyFill="1" applyBorder="1" applyAlignment="1">
      <alignment horizontal="center"/>
    </xf>
    <xf numFmtId="0" fontId="0" fillId="2" borderId="37" xfId="0" applyFill="1" applyBorder="1" applyAlignment="1">
      <alignment horizontal="center"/>
    </xf>
    <xf numFmtId="0" fontId="0" fillId="2" borderId="43" xfId="0" applyFill="1" applyBorder="1" applyAlignment="1">
      <alignment horizontal="center"/>
    </xf>
    <xf numFmtId="0" fontId="0" fillId="2" borderId="39" xfId="0" applyFill="1" applyBorder="1" applyAlignment="1">
      <alignment horizontal="center"/>
    </xf>
    <xf numFmtId="0" fontId="0" fillId="2" borderId="38" xfId="0" applyFill="1" applyBorder="1" applyAlignment="1">
      <alignment horizontal="center"/>
    </xf>
    <xf numFmtId="0" fontId="0" fillId="2" borderId="44" xfId="0" applyFill="1" applyBorder="1" applyAlignment="1">
      <alignment horizontal="center"/>
    </xf>
    <xf numFmtId="0" fontId="0" fillId="2" borderId="36"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2" borderId="45" xfId="0" applyFill="1" applyBorder="1" applyAlignment="1">
      <alignment horizontal="center"/>
    </xf>
    <xf numFmtId="0" fontId="0" fillId="0" borderId="0" xfId="0" applyAlignment="1">
      <alignment horizontal="center"/>
    </xf>
    <xf numFmtId="0" fontId="0" fillId="2" borderId="0" xfId="0" applyFill="1" applyAlignment="1">
      <alignment horizontal="center" wrapText="1"/>
    </xf>
    <xf numFmtId="0" fontId="0" fillId="2" borderId="0" xfId="0" applyFill="1" applyBorder="1"/>
  </cellXfs>
  <cellStyles count="1">
    <cellStyle name="Normal" xfId="0" builtinId="0"/>
  </cellStyles>
  <dxfs count="0"/>
  <tableStyles count="0" defaultTableStyle="TableStyleMedium2" defaultPivotStyle="PivotStyleLight16"/>
  <colors>
    <mruColors>
      <color rgb="FFFF66FF"/>
      <color rgb="FFFF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6EB4-ADAC-4EF1-9D1A-8697917A8679}">
  <dimension ref="A1:J26"/>
  <sheetViews>
    <sheetView workbookViewId="0">
      <selection activeCell="A12" sqref="A12"/>
    </sheetView>
  </sheetViews>
  <sheetFormatPr defaultRowHeight="14.4" x14ac:dyDescent="0.3"/>
  <cols>
    <col min="2" max="4" width="12" customWidth="1"/>
    <col min="5" max="5" width="10.77734375" customWidth="1"/>
  </cols>
  <sheetData>
    <row r="1" spans="1:5" x14ac:dyDescent="0.3">
      <c r="A1" s="1"/>
      <c r="B1" s="1"/>
      <c r="C1" s="1"/>
      <c r="D1" s="1"/>
      <c r="E1" s="1"/>
    </row>
    <row r="2" spans="1:5" ht="15" thickBot="1" x14ac:dyDescent="0.35">
      <c r="A2" s="1"/>
      <c r="B2" s="1" t="s">
        <v>320</v>
      </c>
      <c r="C2" s="1"/>
      <c r="D2" s="1"/>
      <c r="E2" s="1"/>
    </row>
    <row r="3" spans="1:5" ht="15.6" thickTop="1" thickBot="1" x14ac:dyDescent="0.35">
      <c r="A3" s="1"/>
      <c r="B3" s="2"/>
      <c r="C3" s="1" t="s">
        <v>138</v>
      </c>
      <c r="D3" s="1"/>
      <c r="E3" s="1"/>
    </row>
    <row r="4" spans="1:5" ht="15.6" thickTop="1" thickBot="1" x14ac:dyDescent="0.35">
      <c r="A4" s="1"/>
      <c r="B4" s="3" t="s">
        <v>321</v>
      </c>
      <c r="C4" s="4"/>
      <c r="D4" s="5"/>
      <c r="E4" s="1"/>
    </row>
    <row r="5" spans="1:5" ht="15.6" thickTop="1" thickBot="1" x14ac:dyDescent="0.35">
      <c r="A5" s="1"/>
      <c r="B5" s="1"/>
      <c r="C5" s="1"/>
      <c r="D5" s="5" t="s">
        <v>138</v>
      </c>
      <c r="E5" s="1"/>
    </row>
    <row r="6" spans="1:5" ht="15.6" thickTop="1" thickBot="1" x14ac:dyDescent="0.35">
      <c r="A6" s="1"/>
      <c r="B6" s="1" t="s">
        <v>322</v>
      </c>
      <c r="C6" s="1"/>
      <c r="D6" s="4"/>
      <c r="E6" s="1"/>
    </row>
    <row r="7" spans="1:5" ht="15.6" thickTop="1" thickBot="1" x14ac:dyDescent="0.35">
      <c r="A7" s="1"/>
      <c r="B7" s="2"/>
      <c r="C7" s="1" t="s">
        <v>324</v>
      </c>
      <c r="D7" s="5"/>
      <c r="E7" s="1"/>
    </row>
    <row r="8" spans="1:5" ht="15.6" thickTop="1" thickBot="1" x14ac:dyDescent="0.35">
      <c r="A8" s="1"/>
      <c r="B8" s="3" t="s">
        <v>323</v>
      </c>
      <c r="C8" s="4"/>
      <c r="D8" s="1"/>
      <c r="E8" s="1"/>
    </row>
    <row r="9" spans="1:5" ht="15" thickTop="1" x14ac:dyDescent="0.3">
      <c r="A9" s="1"/>
      <c r="B9" s="1"/>
      <c r="C9" s="1"/>
      <c r="D9" s="1"/>
      <c r="E9" s="1"/>
    </row>
    <row r="10" spans="1:5" x14ac:dyDescent="0.3">
      <c r="A10" s="1"/>
      <c r="B10" s="1"/>
      <c r="C10" s="1"/>
      <c r="D10" s="1"/>
      <c r="E10" s="1"/>
    </row>
    <row r="11" spans="1:5" ht="15" thickBot="1" x14ac:dyDescent="0.35">
      <c r="A11" s="1"/>
      <c r="B11" s="1" t="s">
        <v>320</v>
      </c>
      <c r="C11" s="1"/>
      <c r="D11" s="1"/>
      <c r="E11" s="1"/>
    </row>
    <row r="12" spans="1:5" ht="15.6" thickTop="1" thickBot="1" x14ac:dyDescent="0.35">
      <c r="A12" s="1"/>
      <c r="B12" s="2"/>
      <c r="C12" s="1"/>
      <c r="D12" s="1"/>
      <c r="E12" s="1"/>
    </row>
    <row r="13" spans="1:5" ht="15.6" thickTop="1" thickBot="1" x14ac:dyDescent="0.35">
      <c r="A13" s="1"/>
      <c r="B13" s="3" t="s">
        <v>321</v>
      </c>
      <c r="C13" s="4"/>
      <c r="D13" s="5"/>
      <c r="E13" s="1"/>
    </row>
    <row r="14" spans="1:5" ht="15.6" thickTop="1" thickBot="1" x14ac:dyDescent="0.35">
      <c r="A14" s="1"/>
      <c r="B14" s="1"/>
      <c r="C14" s="1"/>
      <c r="D14" s="5"/>
      <c r="E14" s="1"/>
    </row>
    <row r="15" spans="1:5" ht="15.6" thickTop="1" thickBot="1" x14ac:dyDescent="0.35">
      <c r="A15" s="1"/>
      <c r="B15" s="1" t="s">
        <v>322</v>
      </c>
      <c r="C15" s="1"/>
      <c r="D15" s="4"/>
      <c r="E15" s="1"/>
    </row>
    <row r="16" spans="1:5" ht="15.6" thickTop="1" thickBot="1" x14ac:dyDescent="0.35">
      <c r="A16" s="1"/>
      <c r="B16" s="2"/>
      <c r="C16" s="1"/>
      <c r="D16" s="5"/>
      <c r="E16" s="1"/>
    </row>
    <row r="17" spans="1:10" ht="15.6" thickTop="1" thickBot="1" x14ac:dyDescent="0.35">
      <c r="A17" s="1"/>
      <c r="B17" s="3" t="s">
        <v>323</v>
      </c>
      <c r="C17" s="4"/>
      <c r="D17" s="1"/>
      <c r="E17" s="1"/>
    </row>
    <row r="18" spans="1:10" ht="15" thickTop="1" x14ac:dyDescent="0.3">
      <c r="A18" s="1"/>
      <c r="B18" s="1"/>
      <c r="C18" s="1"/>
      <c r="D18" s="1"/>
      <c r="E18" s="1"/>
      <c r="F18" s="1"/>
      <c r="G18" s="1"/>
      <c r="H18" s="1"/>
      <c r="I18" s="1"/>
      <c r="J18" s="1"/>
    </row>
    <row r="19" spans="1:10" ht="15" thickBot="1" x14ac:dyDescent="0.35">
      <c r="A19" s="1"/>
      <c r="B19" s="6">
        <v>1</v>
      </c>
      <c r="C19" s="1"/>
      <c r="D19" s="1"/>
      <c r="E19" s="1"/>
      <c r="F19" s="1"/>
      <c r="G19" s="6">
        <v>3</v>
      </c>
      <c r="H19" s="1"/>
      <c r="I19" s="1"/>
      <c r="J19" s="1"/>
    </row>
    <row r="20" spans="1:10" ht="15.6" thickTop="1" thickBot="1" x14ac:dyDescent="0.35">
      <c r="A20" s="1"/>
      <c r="B20" s="7"/>
      <c r="C20" s="1"/>
      <c r="D20" s="1"/>
      <c r="E20" s="1"/>
      <c r="F20" s="1"/>
      <c r="G20" s="7"/>
      <c r="H20" s="1"/>
      <c r="I20" s="1"/>
      <c r="J20" s="1"/>
    </row>
    <row r="21" spans="1:10" ht="15.6" thickTop="1" thickBot="1" x14ac:dyDescent="0.35">
      <c r="A21" s="1"/>
      <c r="B21" s="8">
        <v>4</v>
      </c>
      <c r="C21" s="4"/>
      <c r="D21" s="5"/>
      <c r="E21" s="1"/>
      <c r="F21" s="1"/>
      <c r="G21" s="8">
        <v>2</v>
      </c>
      <c r="H21" s="4"/>
      <c r="I21" s="5"/>
      <c r="J21" s="1"/>
    </row>
    <row r="22" spans="1:10" ht="15.6" thickTop="1" thickBot="1" x14ac:dyDescent="0.35">
      <c r="A22" s="1"/>
      <c r="B22" s="6"/>
      <c r="C22" s="1"/>
      <c r="D22" s="5"/>
      <c r="E22" s="1"/>
      <c r="F22" s="1"/>
      <c r="G22" s="6"/>
      <c r="H22" s="1"/>
      <c r="I22" s="5"/>
      <c r="J22" s="1"/>
    </row>
    <row r="23" spans="1:10" ht="15.6" thickTop="1" thickBot="1" x14ac:dyDescent="0.35">
      <c r="A23" s="1"/>
      <c r="B23" s="6">
        <v>2</v>
      </c>
      <c r="C23" s="1"/>
      <c r="D23" s="4"/>
      <c r="E23" s="1"/>
      <c r="F23" s="1"/>
      <c r="G23" s="6">
        <v>1</v>
      </c>
      <c r="H23" s="1"/>
      <c r="I23" s="4"/>
      <c r="J23" s="1"/>
    </row>
    <row r="24" spans="1:10" ht="15.6" thickTop="1" thickBot="1" x14ac:dyDescent="0.35">
      <c r="A24" s="1"/>
      <c r="B24" s="7"/>
      <c r="C24" s="1"/>
      <c r="D24" s="5"/>
      <c r="E24" s="1"/>
      <c r="F24" s="1"/>
      <c r="G24" s="7"/>
      <c r="H24" s="1"/>
      <c r="I24" s="5"/>
      <c r="J24" s="1"/>
    </row>
    <row r="25" spans="1:10" ht="15.6" thickTop="1" thickBot="1" x14ac:dyDescent="0.35">
      <c r="A25" s="1"/>
      <c r="B25" s="8">
        <v>3</v>
      </c>
      <c r="C25" s="4"/>
      <c r="D25" s="1"/>
      <c r="E25" s="1"/>
      <c r="F25" s="1"/>
      <c r="G25" s="8">
        <v>4</v>
      </c>
      <c r="H25" s="4"/>
      <c r="I25" s="1"/>
      <c r="J25" s="1"/>
    </row>
    <row r="26" spans="1:10" ht="15" thickTop="1" x14ac:dyDescent="0.3">
      <c r="A26" s="1"/>
      <c r="B26" s="1"/>
      <c r="C26" s="1"/>
      <c r="D26" s="1"/>
      <c r="E26" s="1"/>
      <c r="F26" s="1"/>
      <c r="G26" s="1"/>
      <c r="H26" s="1"/>
      <c r="I26" s="1"/>
      <c r="J26"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DE0C-132A-4EF3-A172-B6CF6F69AB44}">
  <dimension ref="B7:K16"/>
  <sheetViews>
    <sheetView workbookViewId="0">
      <selection activeCell="N14" sqref="N14"/>
    </sheetView>
  </sheetViews>
  <sheetFormatPr defaultRowHeight="14.4" x14ac:dyDescent="0.3"/>
  <sheetData>
    <row r="7" spans="2:11" x14ac:dyDescent="0.3">
      <c r="B7" s="6"/>
      <c r="C7" s="6"/>
      <c r="D7" s="6"/>
      <c r="E7" s="6"/>
      <c r="F7" s="6"/>
      <c r="G7" s="6"/>
      <c r="H7" s="6"/>
      <c r="I7" s="6"/>
      <c r="J7" s="6"/>
      <c r="K7" s="6"/>
    </row>
    <row r="8" spans="2:11" ht="15" thickBot="1" x14ac:dyDescent="0.35">
      <c r="B8" s="6"/>
      <c r="C8" s="6">
        <v>1</v>
      </c>
      <c r="D8" s="6"/>
      <c r="E8" s="6"/>
      <c r="F8" s="6"/>
      <c r="G8" s="6"/>
      <c r="H8" s="6"/>
      <c r="I8" s="6"/>
      <c r="J8" s="6"/>
      <c r="K8" s="6"/>
    </row>
    <row r="9" spans="2:11" ht="15.6" thickTop="1" thickBot="1" x14ac:dyDescent="0.35">
      <c r="B9" s="6"/>
      <c r="C9" s="7"/>
      <c r="D9" s="6"/>
      <c r="E9" s="6"/>
      <c r="F9" s="6"/>
      <c r="G9" s="6"/>
      <c r="H9" s="6"/>
      <c r="I9" s="6"/>
      <c r="J9" s="6"/>
      <c r="K9" s="6"/>
    </row>
    <row r="10" spans="2:11" ht="15.6" thickTop="1" thickBot="1" x14ac:dyDescent="0.35">
      <c r="B10" s="6"/>
      <c r="C10" s="6">
        <v>4</v>
      </c>
      <c r="D10" s="18"/>
      <c r="E10" s="19"/>
      <c r="F10" s="6"/>
      <c r="G10" s="6">
        <v>1</v>
      </c>
      <c r="H10" s="6"/>
      <c r="I10" s="6"/>
      <c r="J10" s="6"/>
      <c r="K10" s="6"/>
    </row>
    <row r="11" spans="2:11" ht="15.6" thickTop="1" thickBot="1" x14ac:dyDescent="0.35">
      <c r="B11" s="6"/>
      <c r="C11" s="11"/>
      <c r="D11" s="6"/>
      <c r="E11" s="19"/>
      <c r="F11" s="6"/>
      <c r="G11" s="7"/>
      <c r="H11" s="6"/>
      <c r="I11" s="6"/>
      <c r="J11" s="6">
        <v>1</v>
      </c>
      <c r="K11" s="6"/>
    </row>
    <row r="12" spans="2:11" ht="15.6" thickTop="1" thickBot="1" x14ac:dyDescent="0.35">
      <c r="B12" s="6"/>
      <c r="C12" s="6">
        <v>2</v>
      </c>
      <c r="D12" s="6"/>
      <c r="E12" s="18"/>
      <c r="F12" s="6"/>
      <c r="G12" s="6">
        <v>2</v>
      </c>
      <c r="H12" s="18"/>
      <c r="I12" s="6"/>
      <c r="J12" s="11"/>
      <c r="K12" s="6"/>
    </row>
    <row r="13" spans="2:11" ht="15.6" thickTop="1" thickBot="1" x14ac:dyDescent="0.35">
      <c r="B13" s="6"/>
      <c r="C13" s="7"/>
      <c r="D13" s="6"/>
      <c r="E13" s="19"/>
      <c r="F13" s="6"/>
      <c r="G13" s="11"/>
      <c r="H13" s="6"/>
      <c r="I13" s="6"/>
      <c r="J13" s="6"/>
      <c r="K13" s="6"/>
    </row>
    <row r="14" spans="2:11" ht="15.6" thickTop="1" thickBot="1" x14ac:dyDescent="0.35">
      <c r="B14" s="6"/>
      <c r="C14" s="6">
        <v>3</v>
      </c>
      <c r="D14" s="18"/>
      <c r="E14" s="6"/>
      <c r="F14" s="6"/>
      <c r="G14" s="6"/>
      <c r="H14" s="6"/>
      <c r="I14" s="6"/>
      <c r="J14" s="6"/>
      <c r="K14" s="6"/>
    </row>
    <row r="15" spans="2:11" ht="15" thickTop="1" x14ac:dyDescent="0.3">
      <c r="B15" s="6"/>
      <c r="C15" s="11"/>
      <c r="D15" s="6"/>
      <c r="E15" s="6"/>
      <c r="F15" s="6"/>
      <c r="G15" s="6"/>
      <c r="H15" s="6"/>
      <c r="I15" s="6"/>
      <c r="J15" s="6"/>
      <c r="K15" s="6"/>
    </row>
    <row r="16" spans="2:11" x14ac:dyDescent="0.3">
      <c r="B16" s="6"/>
      <c r="C16" s="6"/>
      <c r="D16" s="6"/>
      <c r="E16" s="6"/>
      <c r="F16" s="6"/>
      <c r="G16" s="6"/>
      <c r="H16" s="6"/>
      <c r="I16" s="6"/>
      <c r="J16" s="6"/>
      <c r="K16"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B215-176C-47A9-BC65-E5FAC0AEE706}">
  <dimension ref="B2:U19"/>
  <sheetViews>
    <sheetView workbookViewId="0">
      <selection activeCell="L26" sqref="L26"/>
    </sheetView>
  </sheetViews>
  <sheetFormatPr defaultRowHeight="14.4" x14ac:dyDescent="0.3"/>
  <sheetData>
    <row r="2" spans="2:21" x14ac:dyDescent="0.3">
      <c r="I2" s="1"/>
      <c r="J2" s="1"/>
      <c r="K2" s="1"/>
      <c r="L2" s="1"/>
      <c r="M2" s="1"/>
      <c r="N2" s="1"/>
      <c r="P2" s="1"/>
      <c r="Q2" s="1"/>
      <c r="R2" s="1"/>
      <c r="S2" s="1"/>
      <c r="T2" s="1"/>
      <c r="U2" s="1"/>
    </row>
    <row r="3" spans="2:21" ht="15" thickBot="1" x14ac:dyDescent="0.35">
      <c r="B3" s="1"/>
      <c r="C3" s="1"/>
      <c r="D3" s="1"/>
      <c r="E3" s="1"/>
      <c r="F3" s="1"/>
      <c r="I3" s="1"/>
      <c r="J3" s="1"/>
      <c r="K3" s="1"/>
      <c r="L3" s="1"/>
      <c r="M3" s="20"/>
      <c r="N3" s="1"/>
      <c r="P3" s="1"/>
      <c r="Q3" s="6"/>
      <c r="R3" s="6"/>
      <c r="S3" s="6"/>
      <c r="T3" s="6"/>
      <c r="U3" s="1"/>
    </row>
    <row r="4" spans="2:21" ht="15.6" thickTop="1" thickBot="1" x14ac:dyDescent="0.35">
      <c r="B4" s="1"/>
      <c r="C4" s="6">
        <v>1</v>
      </c>
      <c r="D4" s="1"/>
      <c r="E4" s="1"/>
      <c r="F4" s="1"/>
      <c r="I4" s="1"/>
      <c r="J4" s="6"/>
      <c r="K4" s="1"/>
      <c r="L4" s="1"/>
      <c r="M4" s="1"/>
      <c r="N4" s="1"/>
      <c r="P4" s="1"/>
      <c r="Q4" s="6"/>
      <c r="R4" s="6"/>
      <c r="S4" s="6">
        <v>1</v>
      </c>
      <c r="T4" s="6"/>
      <c r="U4" s="1"/>
    </row>
    <row r="5" spans="2:21" ht="15.6" thickTop="1" thickBot="1" x14ac:dyDescent="0.35">
      <c r="B5" s="1"/>
      <c r="C5" s="26"/>
      <c r="D5" s="1"/>
      <c r="E5" s="1"/>
      <c r="F5" s="1"/>
      <c r="I5" s="1"/>
      <c r="J5" s="21"/>
      <c r="K5" s="1"/>
      <c r="L5" s="1"/>
      <c r="M5" s="20"/>
      <c r="N5" s="1"/>
      <c r="P5" s="1"/>
      <c r="Q5" s="6"/>
      <c r="R5" s="6">
        <v>6</v>
      </c>
      <c r="S5" s="11"/>
      <c r="T5" s="19"/>
      <c r="U5" s="1"/>
    </row>
    <row r="6" spans="2:21" ht="15.6" thickTop="1" thickBot="1" x14ac:dyDescent="0.35">
      <c r="B6" s="1"/>
      <c r="C6" s="8">
        <v>8</v>
      </c>
      <c r="D6" s="4"/>
      <c r="E6" s="5"/>
      <c r="F6" s="1"/>
      <c r="I6" s="1"/>
      <c r="J6" s="1"/>
      <c r="K6" s="1"/>
      <c r="L6" s="1"/>
      <c r="M6" s="1"/>
      <c r="N6" s="1"/>
      <c r="P6" s="1"/>
      <c r="Q6" s="6"/>
      <c r="R6" s="7"/>
      <c r="S6" s="6"/>
      <c r="T6" s="18"/>
      <c r="U6" s="1"/>
    </row>
    <row r="7" spans="2:21" ht="15.6" thickTop="1" thickBot="1" x14ac:dyDescent="0.35">
      <c r="B7" s="1"/>
      <c r="C7" s="6"/>
      <c r="D7" s="21"/>
      <c r="E7" s="5"/>
      <c r="F7" s="1"/>
      <c r="I7" s="1"/>
      <c r="J7" s="1"/>
      <c r="K7" s="1"/>
      <c r="L7" s="1"/>
      <c r="M7" s="20"/>
      <c r="N7" s="1"/>
      <c r="P7" s="1"/>
      <c r="Q7" s="6"/>
      <c r="R7" s="12">
        <v>7</v>
      </c>
      <c r="S7" s="18"/>
      <c r="T7" s="6"/>
      <c r="U7" s="1"/>
    </row>
    <row r="8" spans="2:21" ht="15.6" thickTop="1" thickBot="1" x14ac:dyDescent="0.35">
      <c r="B8" s="1"/>
      <c r="C8" s="6">
        <v>4</v>
      </c>
      <c r="D8" s="1"/>
      <c r="E8" s="4"/>
      <c r="F8" s="1"/>
      <c r="I8" s="1"/>
      <c r="J8" s="1"/>
      <c r="K8" s="1"/>
      <c r="L8" s="1"/>
      <c r="M8" s="1"/>
      <c r="N8" s="1"/>
      <c r="P8" s="1"/>
      <c r="Q8" s="6"/>
      <c r="R8" s="6"/>
      <c r="S8" s="6">
        <v>2</v>
      </c>
      <c r="T8" s="6"/>
      <c r="U8" s="1"/>
    </row>
    <row r="9" spans="2:21" ht="15.6" thickTop="1" thickBot="1" x14ac:dyDescent="0.35">
      <c r="B9" s="1"/>
      <c r="C9" s="26"/>
      <c r="D9" s="1"/>
      <c r="E9" s="5"/>
      <c r="F9" s="1"/>
      <c r="I9" s="1"/>
      <c r="J9" s="1"/>
      <c r="K9" s="2"/>
      <c r="L9" s="1"/>
      <c r="M9" s="1"/>
      <c r="N9" s="1"/>
      <c r="P9" s="1"/>
      <c r="Q9" s="6"/>
      <c r="R9" s="6">
        <v>5</v>
      </c>
      <c r="S9" s="11"/>
      <c r="T9" s="19"/>
      <c r="U9" s="1"/>
    </row>
    <row r="10" spans="2:21" ht="15.6" thickTop="1" thickBot="1" x14ac:dyDescent="0.35">
      <c r="B10" s="1"/>
      <c r="C10" s="8">
        <v>5</v>
      </c>
      <c r="D10" s="4"/>
      <c r="E10" s="1"/>
      <c r="F10" s="1"/>
      <c r="I10" s="1"/>
      <c r="J10" s="2"/>
      <c r="K10" s="1"/>
      <c r="L10" s="4"/>
      <c r="M10" s="5"/>
      <c r="N10" s="1"/>
      <c r="P10" s="1"/>
      <c r="Q10" s="6"/>
      <c r="R10" s="7"/>
      <c r="S10" s="6"/>
      <c r="T10" s="18"/>
      <c r="U10" s="1"/>
    </row>
    <row r="11" spans="2:21" ht="15.6" thickTop="1" thickBot="1" x14ac:dyDescent="0.35">
      <c r="B11" s="1"/>
      <c r="C11" s="6"/>
      <c r="D11" s="1"/>
      <c r="E11" s="21"/>
      <c r="F11" s="1"/>
      <c r="I11" s="1"/>
      <c r="J11" s="3"/>
      <c r="K11" s="4"/>
      <c r="L11" s="1"/>
      <c r="M11" s="5"/>
      <c r="N11" s="1"/>
      <c r="P11" s="1"/>
      <c r="Q11" s="6"/>
      <c r="R11" s="12">
        <v>8</v>
      </c>
      <c r="S11" s="18"/>
      <c r="T11" s="6"/>
      <c r="U11" s="1"/>
    </row>
    <row r="12" spans="2:21" ht="15.6" thickTop="1" thickBot="1" x14ac:dyDescent="0.35">
      <c r="B12" s="1"/>
      <c r="C12" s="6">
        <v>3</v>
      </c>
      <c r="D12" s="1"/>
      <c r="E12" s="1"/>
      <c r="F12" s="1"/>
      <c r="I12" s="1"/>
      <c r="J12" s="1"/>
      <c r="K12" s="1"/>
      <c r="L12" s="1"/>
      <c r="M12" s="4"/>
      <c r="N12" s="1"/>
      <c r="P12" s="1"/>
      <c r="Q12" s="6"/>
      <c r="R12" s="6"/>
      <c r="S12" s="6">
        <v>3</v>
      </c>
      <c r="T12" s="6"/>
      <c r="U12" s="1"/>
    </row>
    <row r="13" spans="2:21" ht="15.6" thickTop="1" thickBot="1" x14ac:dyDescent="0.35">
      <c r="B13" s="1"/>
      <c r="C13" s="26"/>
      <c r="D13" s="1"/>
      <c r="E13" s="1"/>
      <c r="F13" s="1"/>
      <c r="I13" s="1"/>
      <c r="J13" s="1"/>
      <c r="K13" s="2"/>
      <c r="L13" s="1"/>
      <c r="M13" s="5"/>
      <c r="N13" s="1"/>
      <c r="P13" s="1"/>
      <c r="Q13" s="6"/>
      <c r="R13" s="6">
        <v>4</v>
      </c>
      <c r="S13" s="11"/>
      <c r="T13" s="19"/>
      <c r="U13" s="1"/>
    </row>
    <row r="14" spans="2:21" ht="15.6" thickTop="1" thickBot="1" x14ac:dyDescent="0.35">
      <c r="B14" s="1"/>
      <c r="C14" s="8">
        <v>6</v>
      </c>
      <c r="D14" s="4"/>
      <c r="E14" s="5"/>
      <c r="F14" s="1"/>
      <c r="I14" s="1"/>
      <c r="J14" s="2"/>
      <c r="K14" s="1"/>
      <c r="L14" s="4"/>
      <c r="M14" s="1"/>
      <c r="N14" s="1"/>
      <c r="P14" s="1"/>
      <c r="Q14" s="6">
        <v>9</v>
      </c>
      <c r="R14" s="7"/>
      <c r="S14" s="6"/>
      <c r="T14" s="18"/>
      <c r="U14" s="1"/>
    </row>
    <row r="15" spans="2:21" ht="15.6" thickTop="1" thickBot="1" x14ac:dyDescent="0.35">
      <c r="B15" s="1"/>
      <c r="C15" s="6"/>
      <c r="D15" s="21"/>
      <c r="E15" s="5"/>
      <c r="F15" s="1"/>
      <c r="I15" s="1"/>
      <c r="J15" s="3"/>
      <c r="K15" s="4"/>
      <c r="L15" s="1"/>
      <c r="M15" s="1"/>
      <c r="N15" s="1"/>
      <c r="P15" s="1"/>
      <c r="Q15" s="7"/>
      <c r="R15" s="6"/>
      <c r="S15" s="18"/>
      <c r="T15" s="6"/>
      <c r="U15" s="1"/>
    </row>
    <row r="16" spans="2:21" ht="15.6" thickTop="1" thickBot="1" x14ac:dyDescent="0.35">
      <c r="B16" s="1"/>
      <c r="C16" s="6">
        <v>2</v>
      </c>
      <c r="D16" s="1"/>
      <c r="E16" s="4"/>
      <c r="F16" s="1"/>
      <c r="I16" s="1"/>
      <c r="J16" s="6"/>
      <c r="K16" s="1"/>
      <c r="L16" s="1"/>
      <c r="M16" s="1"/>
      <c r="N16" s="1"/>
      <c r="P16" s="1"/>
      <c r="Q16" s="12">
        <v>10</v>
      </c>
      <c r="R16" s="18"/>
      <c r="S16" s="6"/>
      <c r="T16" s="6"/>
      <c r="U16" s="1"/>
    </row>
    <row r="17" spans="2:21" ht="15.6" thickTop="1" thickBot="1" x14ac:dyDescent="0.35">
      <c r="B17" s="1"/>
      <c r="C17" s="26"/>
      <c r="D17" s="1"/>
      <c r="E17" s="5"/>
      <c r="F17" s="1"/>
      <c r="I17" s="1"/>
      <c r="J17" s="21"/>
      <c r="K17" s="1"/>
      <c r="L17" s="1"/>
      <c r="M17" s="1"/>
      <c r="N17" s="1"/>
      <c r="P17" s="1"/>
      <c r="Q17" s="6"/>
      <c r="R17" s="6"/>
      <c r="S17" s="6"/>
      <c r="T17" s="6"/>
      <c r="U17" s="1"/>
    </row>
    <row r="18" spans="2:21" ht="15.6" thickTop="1" thickBot="1" x14ac:dyDescent="0.35">
      <c r="B18" s="1"/>
      <c r="C18" s="8">
        <v>7</v>
      </c>
      <c r="D18" s="4"/>
      <c r="E18" s="1"/>
      <c r="F18" s="1"/>
      <c r="I18" s="1"/>
      <c r="J18" s="6"/>
      <c r="K18" s="1"/>
      <c r="L18" s="1"/>
      <c r="M18" s="1"/>
      <c r="N18" s="1"/>
      <c r="P18" s="1"/>
      <c r="Q18" s="6"/>
      <c r="R18" s="6"/>
      <c r="S18" s="6"/>
      <c r="T18" s="6"/>
      <c r="U18" s="1"/>
    </row>
    <row r="19" spans="2:21" ht="15" thickTop="1" x14ac:dyDescent="0.3">
      <c r="B19" s="1"/>
      <c r="C19" s="1"/>
      <c r="D19" s="1"/>
      <c r="E19" s="1"/>
      <c r="F19" s="1"/>
      <c r="I19" s="1"/>
      <c r="J19" s="1"/>
      <c r="K19" s="1"/>
      <c r="L19" s="1"/>
      <c r="M19" s="1"/>
      <c r="N19" s="1"/>
      <c r="P19" s="1"/>
      <c r="Q19" s="1"/>
      <c r="R19" s="1"/>
      <c r="S19" s="1"/>
      <c r="T19" s="1"/>
      <c r="U1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E35F-6BAF-409B-A5CF-ACCF63F9A711}">
  <dimension ref="B4:BT40"/>
  <sheetViews>
    <sheetView topLeftCell="C1" workbookViewId="0">
      <selection activeCell="C10" sqref="C10"/>
    </sheetView>
  </sheetViews>
  <sheetFormatPr defaultRowHeight="14.4" x14ac:dyDescent="0.3"/>
  <cols>
    <col min="3" max="6" width="10.77734375" customWidth="1"/>
    <col min="8" max="8" width="12.33203125" bestFit="1" customWidth="1"/>
    <col min="9" max="11" width="10.88671875" bestFit="1" customWidth="1"/>
  </cols>
  <sheetData>
    <row r="4" spans="2:72"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2:72" ht="15" thickBot="1" x14ac:dyDescent="0.35">
      <c r="B5" s="1"/>
      <c r="C5" s="6">
        <v>1</v>
      </c>
      <c r="D5" s="1"/>
      <c r="E5" s="1"/>
      <c r="F5" s="1"/>
      <c r="G5" s="1"/>
      <c r="H5" s="6" t="s">
        <v>27</v>
      </c>
      <c r="I5" s="1"/>
      <c r="J5" s="1"/>
      <c r="K5" s="1"/>
      <c r="L5" s="1"/>
      <c r="M5" s="1"/>
      <c r="N5" s="6">
        <v>1</v>
      </c>
      <c r="O5" s="1"/>
      <c r="P5" s="1"/>
      <c r="Q5" s="1"/>
      <c r="R5" s="1"/>
      <c r="S5" s="6">
        <v>1</v>
      </c>
      <c r="T5" s="1"/>
      <c r="U5" s="1"/>
      <c r="V5" s="1"/>
      <c r="W5" s="1"/>
      <c r="X5" s="6">
        <v>1</v>
      </c>
      <c r="Y5" s="1"/>
      <c r="Z5" s="1"/>
      <c r="AA5" s="1"/>
      <c r="AB5" s="1"/>
      <c r="AC5" s="1"/>
      <c r="AD5" s="6">
        <v>1</v>
      </c>
      <c r="AE5" s="1"/>
      <c r="AF5" s="1"/>
      <c r="AG5" s="1"/>
      <c r="AH5" s="1"/>
      <c r="AI5" s="1"/>
      <c r="AJ5" s="6">
        <v>1</v>
      </c>
      <c r="AK5" s="1"/>
      <c r="AL5" s="1"/>
      <c r="AM5" s="1"/>
      <c r="AN5" s="1"/>
      <c r="AO5" s="1"/>
      <c r="AP5" s="6">
        <v>1</v>
      </c>
      <c r="AQ5" s="1"/>
      <c r="AR5" s="1"/>
      <c r="AS5" s="1"/>
      <c r="AT5" s="1"/>
      <c r="AU5" s="1"/>
      <c r="AV5" s="6">
        <v>1</v>
      </c>
      <c r="AW5" s="1"/>
      <c r="AX5" s="1"/>
      <c r="AY5" s="1"/>
      <c r="AZ5" s="1"/>
      <c r="BA5" s="1"/>
      <c r="BB5" s="1"/>
      <c r="BC5" s="6">
        <v>1</v>
      </c>
      <c r="BD5" s="1"/>
      <c r="BE5" s="1"/>
      <c r="BF5" s="1"/>
      <c r="BG5" s="1"/>
      <c r="BH5" s="1"/>
      <c r="BI5" s="1"/>
      <c r="BJ5" s="6">
        <v>1</v>
      </c>
      <c r="BK5" s="1"/>
      <c r="BL5" s="1"/>
      <c r="BM5" s="1"/>
      <c r="BN5" s="1"/>
      <c r="BO5" s="1"/>
      <c r="BP5" s="6">
        <v>1</v>
      </c>
      <c r="BQ5" s="1"/>
      <c r="BR5" s="1"/>
      <c r="BS5" s="1"/>
      <c r="BT5" s="1"/>
    </row>
    <row r="6" spans="2:72" ht="15.6" thickTop="1" thickBot="1" x14ac:dyDescent="0.35">
      <c r="B6" s="1"/>
      <c r="C6" s="69" t="s">
        <v>8</v>
      </c>
      <c r="D6" s="1"/>
      <c r="E6" s="1"/>
      <c r="F6" s="1"/>
      <c r="G6" s="1"/>
      <c r="H6" s="7"/>
      <c r="I6" s="1" t="s">
        <v>4</v>
      </c>
      <c r="J6" s="1"/>
      <c r="K6" s="1"/>
      <c r="L6" s="1"/>
      <c r="M6" s="1"/>
      <c r="N6" s="26" t="s">
        <v>8</v>
      </c>
      <c r="O6" s="1"/>
      <c r="P6" s="1"/>
      <c r="Q6" s="1"/>
      <c r="R6" s="1"/>
      <c r="S6" s="26" t="s">
        <v>8</v>
      </c>
      <c r="T6" s="1"/>
      <c r="U6" s="1"/>
      <c r="V6" s="1"/>
      <c r="W6" s="1"/>
      <c r="X6" s="26" t="s">
        <v>8</v>
      </c>
      <c r="Y6" s="1"/>
      <c r="Z6" s="1"/>
      <c r="AA6" s="1"/>
      <c r="AB6" s="1"/>
      <c r="AC6" s="1"/>
      <c r="AD6" s="26" t="s">
        <v>8</v>
      </c>
      <c r="AE6" s="6">
        <v>1</v>
      </c>
      <c r="AF6" s="1"/>
      <c r="AG6" s="1"/>
      <c r="AH6" s="1"/>
      <c r="AI6" s="1"/>
      <c r="AJ6" s="26" t="s">
        <v>8</v>
      </c>
      <c r="AK6" s="1"/>
      <c r="AL6" s="1"/>
      <c r="AM6" s="1"/>
      <c r="AN6" s="1"/>
      <c r="AO6" s="1"/>
      <c r="AP6" s="26" t="s">
        <v>8</v>
      </c>
      <c r="AQ6" s="1"/>
      <c r="AR6" s="1"/>
      <c r="AS6" s="1"/>
      <c r="AT6" s="1"/>
      <c r="AU6" s="1"/>
      <c r="AV6" s="26" t="s">
        <v>8</v>
      </c>
      <c r="AW6" s="1"/>
      <c r="AX6" s="1"/>
      <c r="AY6" s="1"/>
      <c r="AZ6" s="1"/>
      <c r="BA6" s="1"/>
      <c r="BB6" s="1"/>
      <c r="BC6" s="26" t="s">
        <v>8</v>
      </c>
      <c r="BD6" s="1"/>
      <c r="BE6" s="1"/>
      <c r="BF6" s="1"/>
      <c r="BG6" s="1"/>
      <c r="BH6" s="1"/>
      <c r="BI6" s="1"/>
      <c r="BJ6" s="26" t="s">
        <v>8</v>
      </c>
      <c r="BK6" s="1"/>
      <c r="BL6" s="1"/>
      <c r="BM6" s="1"/>
      <c r="BN6" s="1"/>
      <c r="BO6" s="1"/>
      <c r="BP6" s="26" t="s">
        <v>8</v>
      </c>
      <c r="BQ6" s="1"/>
      <c r="BR6" s="1"/>
      <c r="BS6" s="1"/>
      <c r="BT6" s="1"/>
    </row>
    <row r="7" spans="2:72" ht="15.6" thickTop="1" thickBot="1" x14ac:dyDescent="0.35">
      <c r="B7" s="1"/>
      <c r="C7" s="8">
        <v>8</v>
      </c>
      <c r="D7" s="4"/>
      <c r="E7" s="5"/>
      <c r="F7" s="1"/>
      <c r="G7" s="1"/>
      <c r="H7" s="8" t="s">
        <v>28</v>
      </c>
      <c r="I7" s="4"/>
      <c r="J7" s="5"/>
      <c r="K7" s="1"/>
      <c r="L7" s="1"/>
      <c r="M7" s="1"/>
      <c r="N7" s="8">
        <v>8</v>
      </c>
      <c r="O7" s="4"/>
      <c r="P7" s="5"/>
      <c r="Q7" s="1"/>
      <c r="R7" s="1"/>
      <c r="S7" s="8">
        <v>8</v>
      </c>
      <c r="T7" s="4"/>
      <c r="U7" s="5"/>
      <c r="V7" s="1"/>
      <c r="W7" s="1"/>
      <c r="X7" s="8">
        <v>8</v>
      </c>
      <c r="Y7" s="4"/>
      <c r="Z7" s="5"/>
      <c r="AA7" s="1"/>
      <c r="AB7" s="1"/>
      <c r="AC7" s="1"/>
      <c r="AD7" s="8">
        <v>8</v>
      </c>
      <c r="AE7" s="4"/>
      <c r="AF7" s="5"/>
      <c r="AG7" s="1"/>
      <c r="AH7" s="1"/>
      <c r="AI7" s="1"/>
      <c r="AJ7" s="8">
        <v>8</v>
      </c>
      <c r="AK7" s="4"/>
      <c r="AL7" s="5"/>
      <c r="AM7" s="1"/>
      <c r="AN7" s="1"/>
      <c r="AO7" s="1"/>
      <c r="AP7" s="8">
        <v>8</v>
      </c>
      <c r="AQ7" s="4"/>
      <c r="AR7" s="5"/>
      <c r="AS7" s="1"/>
      <c r="AT7" s="1"/>
      <c r="AU7" s="1"/>
      <c r="AV7" s="8">
        <v>8</v>
      </c>
      <c r="AW7" s="4"/>
      <c r="AX7" s="5"/>
      <c r="AY7" s="1"/>
      <c r="AZ7" s="1"/>
      <c r="BA7" s="1"/>
      <c r="BB7" s="1"/>
      <c r="BC7" s="8">
        <v>8</v>
      </c>
      <c r="BD7" s="4"/>
      <c r="BE7" s="5"/>
      <c r="BF7" s="1"/>
      <c r="BG7" s="1"/>
      <c r="BH7" s="1"/>
      <c r="BI7" s="1"/>
      <c r="BJ7" s="8">
        <v>8</v>
      </c>
      <c r="BK7" s="4"/>
      <c r="BL7" s="5"/>
      <c r="BM7" s="1"/>
      <c r="BN7" s="1"/>
      <c r="BO7" s="1"/>
      <c r="BP7" s="8">
        <v>8</v>
      </c>
      <c r="BQ7" s="4"/>
      <c r="BR7" s="5"/>
      <c r="BS7" s="1"/>
      <c r="BT7" s="1"/>
    </row>
    <row r="8" spans="2:72" ht="15.6" thickTop="1" thickBot="1" x14ac:dyDescent="0.35">
      <c r="B8" s="1"/>
      <c r="C8" s="6"/>
      <c r="D8" s="21" t="s">
        <v>12</v>
      </c>
      <c r="E8" s="5"/>
      <c r="F8" s="1"/>
      <c r="G8" s="1"/>
      <c r="H8" s="6"/>
      <c r="I8" s="1"/>
      <c r="J8" s="5" t="s">
        <v>4</v>
      </c>
      <c r="K8" s="1"/>
      <c r="L8" s="1"/>
      <c r="M8" s="1"/>
      <c r="N8" s="6"/>
      <c r="O8" s="21" t="s">
        <v>12</v>
      </c>
      <c r="P8" s="5"/>
      <c r="Q8" s="1"/>
      <c r="R8" s="1"/>
      <c r="S8" s="6"/>
      <c r="T8" s="21" t="s">
        <v>12</v>
      </c>
      <c r="U8" s="5"/>
      <c r="V8" s="1"/>
      <c r="W8" s="1"/>
      <c r="X8" s="6"/>
      <c r="Y8" s="21" t="s">
        <v>12</v>
      </c>
      <c r="Z8" s="5"/>
      <c r="AA8" s="1"/>
      <c r="AB8" s="1"/>
      <c r="AC8" s="1"/>
      <c r="AD8" s="6"/>
      <c r="AE8" s="21" t="s">
        <v>12</v>
      </c>
      <c r="AF8" s="19">
        <v>1</v>
      </c>
      <c r="AG8" s="1"/>
      <c r="AH8" s="1"/>
      <c r="AI8" s="1"/>
      <c r="AJ8" s="6"/>
      <c r="AK8" s="21" t="s">
        <v>12</v>
      </c>
      <c r="AL8" s="5"/>
      <c r="AM8" s="1"/>
      <c r="AN8" s="1"/>
      <c r="AO8" s="1"/>
      <c r="AP8" s="6"/>
      <c r="AQ8" s="21" t="s">
        <v>12</v>
      </c>
      <c r="AR8" s="5"/>
      <c r="AS8" s="1"/>
      <c r="AT8" s="1"/>
      <c r="AU8" s="1"/>
      <c r="AV8" s="6"/>
      <c r="AW8" s="21" t="s">
        <v>12</v>
      </c>
      <c r="AX8" s="5"/>
      <c r="AY8" s="1"/>
      <c r="AZ8" s="1"/>
      <c r="BA8" s="1"/>
      <c r="BB8" s="1"/>
      <c r="BC8" s="6"/>
      <c r="BD8" s="21" t="s">
        <v>12</v>
      </c>
      <c r="BE8" s="5"/>
      <c r="BF8" s="1"/>
      <c r="BG8" s="1"/>
      <c r="BH8" s="1"/>
      <c r="BI8" s="1"/>
      <c r="BJ8" s="6"/>
      <c r="BK8" s="21" t="s">
        <v>12</v>
      </c>
      <c r="BL8" s="5"/>
      <c r="BM8" s="1"/>
      <c r="BN8" s="1"/>
      <c r="BO8" s="1"/>
      <c r="BP8" s="6"/>
      <c r="BQ8" s="21" t="s">
        <v>12</v>
      </c>
      <c r="BR8" s="5"/>
      <c r="BS8" s="1"/>
      <c r="BT8" s="1"/>
    </row>
    <row r="9" spans="2:72" ht="15.6" thickTop="1" thickBot="1" x14ac:dyDescent="0.35">
      <c r="B9" s="1"/>
      <c r="C9" s="6">
        <v>4</v>
      </c>
      <c r="D9" s="1"/>
      <c r="E9" s="4"/>
      <c r="F9" s="5"/>
      <c r="G9" s="1"/>
      <c r="H9" s="6" t="s">
        <v>29</v>
      </c>
      <c r="I9" s="1"/>
      <c r="J9" s="4"/>
      <c r="K9" s="5"/>
      <c r="L9" s="1"/>
      <c r="M9" s="1"/>
      <c r="N9" s="6">
        <v>4</v>
      </c>
      <c r="O9" s="1"/>
      <c r="P9" s="4"/>
      <c r="Q9" s="5"/>
      <c r="R9" s="1"/>
      <c r="S9" s="6">
        <v>4</v>
      </c>
      <c r="T9" s="1"/>
      <c r="U9" s="4"/>
      <c r="V9" s="5"/>
      <c r="W9" s="1"/>
      <c r="X9" s="6">
        <v>4</v>
      </c>
      <c r="Y9" s="1"/>
      <c r="Z9" s="4"/>
      <c r="AA9" s="5"/>
      <c r="AB9" s="1"/>
      <c r="AC9" s="1"/>
      <c r="AD9" s="6">
        <v>4</v>
      </c>
      <c r="AE9" s="1"/>
      <c r="AF9" s="4"/>
      <c r="AG9" s="5"/>
      <c r="AH9" s="1"/>
      <c r="AI9" s="1"/>
      <c r="AJ9" s="6">
        <v>4</v>
      </c>
      <c r="AK9" s="1"/>
      <c r="AL9" s="4"/>
      <c r="AM9" s="5"/>
      <c r="AN9" s="1"/>
      <c r="AO9" s="1"/>
      <c r="AP9" s="6">
        <v>4</v>
      </c>
      <c r="AQ9" s="1"/>
      <c r="AR9" s="4"/>
      <c r="AS9" s="5"/>
      <c r="AT9" s="1"/>
      <c r="AU9" s="1"/>
      <c r="AV9" s="6">
        <v>4</v>
      </c>
      <c r="AW9" s="1"/>
      <c r="AX9" s="4"/>
      <c r="AY9" s="5"/>
      <c r="AZ9" s="1"/>
      <c r="BA9" s="1"/>
      <c r="BB9" s="1"/>
      <c r="BC9" s="6">
        <v>4</v>
      </c>
      <c r="BD9" s="1"/>
      <c r="BE9" s="4"/>
      <c r="BF9" s="5"/>
      <c r="BG9" s="1"/>
      <c r="BH9" s="1"/>
      <c r="BI9" s="1"/>
      <c r="BJ9" s="6">
        <v>4</v>
      </c>
      <c r="BK9" s="1"/>
      <c r="BL9" s="4"/>
      <c r="BM9" s="1"/>
      <c r="BN9" s="1"/>
      <c r="BO9" s="1"/>
      <c r="BP9" s="6">
        <v>4</v>
      </c>
      <c r="BQ9" s="1"/>
      <c r="BR9" s="4"/>
      <c r="BS9" s="5"/>
      <c r="BT9" s="1"/>
    </row>
    <row r="10" spans="2:72" ht="15.6" thickTop="1" thickBot="1" x14ac:dyDescent="0.35">
      <c r="B10" s="1"/>
      <c r="C10" s="26" t="s">
        <v>9</v>
      </c>
      <c r="D10" s="1"/>
      <c r="E10" s="5"/>
      <c r="F10" s="5"/>
      <c r="G10" s="1"/>
      <c r="H10" s="7"/>
      <c r="I10" s="1" t="s">
        <v>5</v>
      </c>
      <c r="J10" s="5"/>
      <c r="K10" s="5"/>
      <c r="L10" s="1"/>
      <c r="M10" s="1"/>
      <c r="N10" s="26" t="s">
        <v>9</v>
      </c>
      <c r="O10" s="1"/>
      <c r="P10" s="5"/>
      <c r="Q10" s="5"/>
      <c r="R10" s="1"/>
      <c r="S10" s="26" t="s">
        <v>9</v>
      </c>
      <c r="T10" s="1"/>
      <c r="U10" s="5"/>
      <c r="V10" s="5"/>
      <c r="W10" s="1"/>
      <c r="X10" s="26" t="s">
        <v>9</v>
      </c>
      <c r="Y10" s="1"/>
      <c r="Z10" s="5"/>
      <c r="AA10" s="5"/>
      <c r="AB10" s="1"/>
      <c r="AC10" s="1"/>
      <c r="AD10" s="26" t="s">
        <v>9</v>
      </c>
      <c r="AE10" s="6">
        <v>4</v>
      </c>
      <c r="AF10" s="5"/>
      <c r="AG10" s="5"/>
      <c r="AH10" s="1"/>
      <c r="AI10" s="1"/>
      <c r="AJ10" s="26" t="s">
        <v>9</v>
      </c>
      <c r="AK10" s="1"/>
      <c r="AL10" s="5"/>
      <c r="AM10" s="5"/>
      <c r="AN10" s="1"/>
      <c r="AO10" s="1"/>
      <c r="AP10" s="26" t="s">
        <v>9</v>
      </c>
      <c r="AQ10" s="1"/>
      <c r="AR10" s="5"/>
      <c r="AS10" s="5"/>
      <c r="AT10" s="1"/>
      <c r="AU10" s="1"/>
      <c r="AV10" s="26" t="s">
        <v>9</v>
      </c>
      <c r="AW10" s="1"/>
      <c r="AX10" s="5"/>
      <c r="AY10" s="5"/>
      <c r="AZ10" s="1"/>
      <c r="BA10" s="1"/>
      <c r="BB10" s="1"/>
      <c r="BC10" s="26" t="s">
        <v>9</v>
      </c>
      <c r="BD10" s="1"/>
      <c r="BE10" s="5"/>
      <c r="BF10" s="5"/>
      <c r="BG10" s="1"/>
      <c r="BH10" s="1"/>
      <c r="BI10" s="1"/>
      <c r="BJ10" s="26" t="s">
        <v>9</v>
      </c>
      <c r="BK10" s="1"/>
      <c r="BL10" s="5"/>
      <c r="BM10" s="1"/>
      <c r="BN10" s="1"/>
      <c r="BO10" s="1"/>
      <c r="BP10" s="26" t="s">
        <v>9</v>
      </c>
      <c r="BQ10" s="1"/>
      <c r="BR10" s="5"/>
      <c r="BS10" s="5"/>
      <c r="BT10" s="1"/>
    </row>
    <row r="11" spans="2:72" ht="15.6" thickTop="1" thickBot="1" x14ac:dyDescent="0.35">
      <c r="B11" s="1"/>
      <c r="C11" s="8">
        <v>5</v>
      </c>
      <c r="D11" s="4"/>
      <c r="E11" s="1"/>
      <c r="F11" s="5"/>
      <c r="G11" s="1"/>
      <c r="H11" s="8" t="s">
        <v>30</v>
      </c>
      <c r="I11" s="4"/>
      <c r="J11" s="1"/>
      <c r="K11" s="5"/>
      <c r="L11" s="1"/>
      <c r="M11" s="1"/>
      <c r="N11" s="8">
        <v>5</v>
      </c>
      <c r="O11" s="4"/>
      <c r="P11" s="1"/>
      <c r="Q11" s="5"/>
      <c r="R11" s="1"/>
      <c r="S11" s="8">
        <v>5</v>
      </c>
      <c r="T11" s="4"/>
      <c r="U11" s="1"/>
      <c r="V11" s="5"/>
      <c r="W11" s="1"/>
      <c r="X11" s="8">
        <v>5</v>
      </c>
      <c r="Y11" s="4"/>
      <c r="Z11" s="1"/>
      <c r="AA11" s="5"/>
      <c r="AB11" s="1"/>
      <c r="AC11" s="1"/>
      <c r="AD11" s="8">
        <v>5</v>
      </c>
      <c r="AE11" s="4"/>
      <c r="AF11" s="1"/>
      <c r="AG11" s="5"/>
      <c r="AH11" s="1"/>
      <c r="AI11" s="1"/>
      <c r="AJ11" s="8">
        <v>5</v>
      </c>
      <c r="AK11" s="4"/>
      <c r="AL11" s="1"/>
      <c r="AM11" s="5"/>
      <c r="AN11" s="1"/>
      <c r="AO11" s="1"/>
      <c r="AP11" s="8">
        <v>5</v>
      </c>
      <c r="AQ11" s="4"/>
      <c r="AR11" s="1"/>
      <c r="AS11" s="5"/>
      <c r="AT11" s="1"/>
      <c r="AU11" s="1"/>
      <c r="AV11" s="8">
        <v>5</v>
      </c>
      <c r="AW11" s="4"/>
      <c r="AX11" s="1"/>
      <c r="AY11" s="5"/>
      <c r="AZ11" s="1"/>
      <c r="BA11" s="1"/>
      <c r="BB11" s="1"/>
      <c r="BC11" s="8">
        <v>5</v>
      </c>
      <c r="BD11" s="4"/>
      <c r="BE11" s="1"/>
      <c r="BF11" s="5"/>
      <c r="BG11" s="1"/>
      <c r="BH11" s="1"/>
      <c r="BI11" s="1"/>
      <c r="BJ11" s="8">
        <v>5</v>
      </c>
      <c r="BK11" s="4"/>
      <c r="BL11" s="1"/>
      <c r="BM11" s="1"/>
      <c r="BN11" s="1"/>
      <c r="BO11" s="1"/>
      <c r="BP11" s="8">
        <v>5</v>
      </c>
      <c r="BQ11" s="4"/>
      <c r="BR11" s="1"/>
      <c r="BS11" s="5"/>
      <c r="BT11" s="1"/>
    </row>
    <row r="12" spans="2:72" ht="15.6" thickTop="1" thickBot="1" x14ac:dyDescent="0.35">
      <c r="B12" s="1"/>
      <c r="C12" s="6"/>
      <c r="D12" s="1"/>
      <c r="E12" s="21" t="s">
        <v>14</v>
      </c>
      <c r="F12" s="5"/>
      <c r="G12" s="1"/>
      <c r="H12" s="6"/>
      <c r="I12" s="1"/>
      <c r="J12" s="1"/>
      <c r="K12" s="5" t="s">
        <v>6</v>
      </c>
      <c r="L12" s="1"/>
      <c r="M12" s="1"/>
      <c r="N12" s="6"/>
      <c r="O12" s="1"/>
      <c r="P12" s="21" t="s">
        <v>14</v>
      </c>
      <c r="Q12" s="5"/>
      <c r="R12" s="1"/>
      <c r="S12" s="6"/>
      <c r="T12" s="1"/>
      <c r="U12" s="21" t="s">
        <v>14</v>
      </c>
      <c r="V12" s="5"/>
      <c r="W12" s="1"/>
      <c r="X12" s="6"/>
      <c r="Y12" s="1"/>
      <c r="Z12" s="21" t="s">
        <v>14</v>
      </c>
      <c r="AA12" s="5"/>
      <c r="AB12" s="1"/>
      <c r="AC12" s="1"/>
      <c r="AD12" s="6"/>
      <c r="AE12" s="1"/>
      <c r="AF12" s="21" t="s">
        <v>14</v>
      </c>
      <c r="AG12" s="19">
        <v>1</v>
      </c>
      <c r="AH12" s="1"/>
      <c r="AI12" s="1"/>
      <c r="AJ12" s="6"/>
      <c r="AK12" s="1"/>
      <c r="AL12" s="21" t="s">
        <v>14</v>
      </c>
      <c r="AM12" s="5"/>
      <c r="AN12" s="1"/>
      <c r="AO12" s="1"/>
      <c r="AP12" s="6"/>
      <c r="AQ12" s="1"/>
      <c r="AR12" s="21" t="s">
        <v>14</v>
      </c>
      <c r="AS12" s="5"/>
      <c r="AT12" s="1"/>
      <c r="AU12" s="1"/>
      <c r="AV12" s="6"/>
      <c r="AW12" s="1"/>
      <c r="AX12" s="21" t="s">
        <v>14</v>
      </c>
      <c r="AY12" s="5"/>
      <c r="AZ12" s="1"/>
      <c r="BA12" s="1"/>
      <c r="BB12" s="1"/>
      <c r="BC12" s="6"/>
      <c r="BD12" s="1"/>
      <c r="BE12" s="21" t="s">
        <v>14</v>
      </c>
      <c r="BF12" s="5"/>
      <c r="BG12" s="1"/>
      <c r="BH12" s="1"/>
      <c r="BI12" s="1"/>
      <c r="BJ12" s="6"/>
      <c r="BK12" s="1"/>
      <c r="BL12" s="21"/>
      <c r="BM12" s="1"/>
      <c r="BN12" s="1"/>
      <c r="BO12" s="1"/>
      <c r="BP12" s="6"/>
      <c r="BQ12" s="1"/>
      <c r="BR12" s="21" t="s">
        <v>14</v>
      </c>
      <c r="BS12" s="5"/>
      <c r="BT12" s="1"/>
    </row>
    <row r="13" spans="2:72" ht="15.6" thickTop="1" thickBot="1" x14ac:dyDescent="0.35">
      <c r="B13" s="1"/>
      <c r="C13" s="6">
        <v>3</v>
      </c>
      <c r="D13" s="1"/>
      <c r="E13" s="1"/>
      <c r="F13" s="4"/>
      <c r="G13" s="1"/>
      <c r="H13" s="6" t="s">
        <v>31</v>
      </c>
      <c r="I13" s="1"/>
      <c r="J13" s="1"/>
      <c r="K13" s="4"/>
      <c r="L13" s="1"/>
      <c r="M13" s="1"/>
      <c r="N13" s="6">
        <v>3</v>
      </c>
      <c r="O13" s="1"/>
      <c r="P13" s="1"/>
      <c r="Q13" s="4"/>
      <c r="R13" s="1"/>
      <c r="S13" s="6">
        <v>3</v>
      </c>
      <c r="T13" s="1"/>
      <c r="U13" s="1"/>
      <c r="V13" s="4"/>
      <c r="W13" s="1"/>
      <c r="X13" s="6">
        <v>3</v>
      </c>
      <c r="Y13" s="1"/>
      <c r="Z13" s="1"/>
      <c r="AA13" s="4"/>
      <c r="AB13" s="1"/>
      <c r="AC13" s="1"/>
      <c r="AD13" s="6">
        <v>3</v>
      </c>
      <c r="AE13" s="1"/>
      <c r="AF13" s="1"/>
      <c r="AG13" s="4"/>
      <c r="AH13" s="1"/>
      <c r="AI13" s="1"/>
      <c r="AJ13" s="6">
        <v>3</v>
      </c>
      <c r="AK13" s="1"/>
      <c r="AL13" s="1"/>
      <c r="AM13" s="4"/>
      <c r="AN13" s="1"/>
      <c r="AO13" s="1"/>
      <c r="AP13" s="6">
        <v>3</v>
      </c>
      <c r="AQ13" s="1"/>
      <c r="AR13" s="1"/>
      <c r="AS13" s="4"/>
      <c r="AT13" s="1"/>
      <c r="AU13" s="1"/>
      <c r="AV13" s="6">
        <v>3</v>
      </c>
      <c r="AW13" s="1"/>
      <c r="AX13" s="1"/>
      <c r="AY13" s="4"/>
      <c r="AZ13" s="1"/>
      <c r="BA13" s="1"/>
      <c r="BB13" s="1"/>
      <c r="BC13" s="6">
        <v>3</v>
      </c>
      <c r="BD13" s="1"/>
      <c r="BE13" s="1"/>
      <c r="BF13" s="4"/>
      <c r="BG13" s="1"/>
      <c r="BH13" s="1"/>
      <c r="BI13" s="1"/>
      <c r="BJ13" s="6">
        <v>3</v>
      </c>
      <c r="BK13" s="1"/>
      <c r="BL13" s="1"/>
      <c r="BM13" s="1"/>
      <c r="BN13" s="1"/>
      <c r="BO13" s="1"/>
      <c r="BP13" s="6">
        <v>3</v>
      </c>
      <c r="BQ13" s="1"/>
      <c r="BR13" s="1"/>
      <c r="BS13" s="4"/>
      <c r="BT13" s="1"/>
    </row>
    <row r="14" spans="2:72" ht="15.6" thickTop="1" thickBot="1" x14ac:dyDescent="0.35">
      <c r="B14" s="1"/>
      <c r="C14" s="26" t="s">
        <v>10</v>
      </c>
      <c r="D14" s="1"/>
      <c r="E14" s="1"/>
      <c r="F14" s="5"/>
      <c r="G14" s="1"/>
      <c r="H14" s="7"/>
      <c r="I14" s="1" t="s">
        <v>6</v>
      </c>
      <c r="J14" s="1"/>
      <c r="K14" s="5"/>
      <c r="L14" s="1"/>
      <c r="M14" s="1"/>
      <c r="N14" s="26" t="s">
        <v>10</v>
      </c>
      <c r="O14" s="1"/>
      <c r="P14" s="1"/>
      <c r="Q14" s="5"/>
      <c r="R14" s="1"/>
      <c r="S14" s="26" t="s">
        <v>10</v>
      </c>
      <c r="T14" s="1"/>
      <c r="U14" s="1"/>
      <c r="V14" s="5"/>
      <c r="W14" s="1"/>
      <c r="X14" s="26" t="s">
        <v>10</v>
      </c>
      <c r="Y14" s="1"/>
      <c r="Z14" s="1"/>
      <c r="AA14" s="5"/>
      <c r="AB14" s="1"/>
      <c r="AC14" s="1"/>
      <c r="AD14" s="26" t="s">
        <v>10</v>
      </c>
      <c r="AE14" s="6">
        <v>3</v>
      </c>
      <c r="AF14" s="1"/>
      <c r="AG14" s="5"/>
      <c r="AH14" s="1"/>
      <c r="AI14" s="1"/>
      <c r="AJ14" s="26" t="s">
        <v>10</v>
      </c>
      <c r="AK14" s="1"/>
      <c r="AL14" s="1"/>
      <c r="AM14" s="5"/>
      <c r="AN14" s="1"/>
      <c r="AO14" s="1"/>
      <c r="AP14" s="26" t="s">
        <v>10</v>
      </c>
      <c r="AQ14" s="1"/>
      <c r="AR14" s="1"/>
      <c r="AS14" s="5"/>
      <c r="AT14" s="1"/>
      <c r="AU14" s="1"/>
      <c r="AV14" s="26" t="s">
        <v>10</v>
      </c>
      <c r="AW14" s="1"/>
      <c r="AX14" s="1"/>
      <c r="AY14" s="5"/>
      <c r="AZ14" s="1"/>
      <c r="BA14" s="1"/>
      <c r="BB14" s="1"/>
      <c r="BC14" s="26" t="s">
        <v>10</v>
      </c>
      <c r="BD14" s="1"/>
      <c r="BE14" s="1"/>
      <c r="BF14" s="5"/>
      <c r="BG14" s="1"/>
      <c r="BH14" s="1"/>
      <c r="BI14" s="1"/>
      <c r="BJ14" s="26" t="s">
        <v>10</v>
      </c>
      <c r="BK14" s="1"/>
      <c r="BL14" s="1"/>
      <c r="BM14" s="1"/>
      <c r="BN14" s="1"/>
      <c r="BO14" s="1"/>
      <c r="BP14" s="26" t="s">
        <v>10</v>
      </c>
      <c r="BQ14" s="1"/>
      <c r="BR14" s="1"/>
      <c r="BS14" s="5"/>
      <c r="BT14" s="1"/>
    </row>
    <row r="15" spans="2:72" ht="15.6" thickTop="1" thickBot="1" x14ac:dyDescent="0.35">
      <c r="B15" s="1"/>
      <c r="C15" s="8">
        <v>6</v>
      </c>
      <c r="D15" s="4"/>
      <c r="E15" s="5"/>
      <c r="F15" s="5"/>
      <c r="G15" s="1"/>
      <c r="H15" s="8" t="s">
        <v>32</v>
      </c>
      <c r="I15" s="4"/>
      <c r="J15" s="5"/>
      <c r="K15" s="5"/>
      <c r="L15" s="1"/>
      <c r="M15" s="1"/>
      <c r="N15" s="8">
        <v>6</v>
      </c>
      <c r="O15" s="4"/>
      <c r="P15" s="5"/>
      <c r="Q15" s="5"/>
      <c r="R15" s="1"/>
      <c r="S15" s="8">
        <v>6</v>
      </c>
      <c r="T15" s="4"/>
      <c r="U15" s="5"/>
      <c r="V15" s="5"/>
      <c r="W15" s="1"/>
      <c r="X15" s="8">
        <v>6</v>
      </c>
      <c r="Y15" s="4"/>
      <c r="Z15" s="5"/>
      <c r="AA15" s="5"/>
      <c r="AB15" s="1"/>
      <c r="AC15" s="1"/>
      <c r="AD15" s="8">
        <v>6</v>
      </c>
      <c r="AE15" s="4"/>
      <c r="AF15" s="5"/>
      <c r="AG15" s="5"/>
      <c r="AH15" s="1"/>
      <c r="AI15" s="1"/>
      <c r="AJ15" s="8">
        <v>6</v>
      </c>
      <c r="AK15" s="4"/>
      <c r="AL15" s="5"/>
      <c r="AM15" s="5"/>
      <c r="AN15" s="1"/>
      <c r="AO15" s="1"/>
      <c r="AP15" s="8">
        <v>6</v>
      </c>
      <c r="AQ15" s="4"/>
      <c r="AR15" s="5"/>
      <c r="AS15" s="5"/>
      <c r="AT15" s="1"/>
      <c r="AU15" s="1"/>
      <c r="AV15" s="8">
        <v>6</v>
      </c>
      <c r="AW15" s="4"/>
      <c r="AX15" s="5"/>
      <c r="AY15" s="5"/>
      <c r="AZ15" s="1"/>
      <c r="BA15" s="1"/>
      <c r="BB15" s="1"/>
      <c r="BC15" s="8">
        <v>6</v>
      </c>
      <c r="BD15" s="4"/>
      <c r="BE15" s="5"/>
      <c r="BF15" s="5"/>
      <c r="BG15" s="1"/>
      <c r="BH15" s="1"/>
      <c r="BI15" s="1"/>
      <c r="BJ15" s="8">
        <v>6</v>
      </c>
      <c r="BK15" s="4"/>
      <c r="BL15" s="5"/>
      <c r="BM15" s="1"/>
      <c r="BN15" s="1"/>
      <c r="BO15" s="1"/>
      <c r="BP15" s="8">
        <v>6</v>
      </c>
      <c r="BQ15" s="4"/>
      <c r="BR15" s="5"/>
      <c r="BS15" s="5"/>
      <c r="BT15" s="1"/>
    </row>
    <row r="16" spans="2:72" ht="15.6" thickTop="1" thickBot="1" x14ac:dyDescent="0.35">
      <c r="B16" s="1"/>
      <c r="C16" s="6"/>
      <c r="D16" s="21" t="s">
        <v>13</v>
      </c>
      <c r="E16" s="5"/>
      <c r="F16" s="5"/>
      <c r="G16" s="1"/>
      <c r="H16" s="6"/>
      <c r="I16" s="1"/>
      <c r="J16" s="5" t="s">
        <v>6</v>
      </c>
      <c r="K16" s="5"/>
      <c r="L16" s="1"/>
      <c r="M16" s="1"/>
      <c r="N16" s="6"/>
      <c r="O16" s="21" t="s">
        <v>13</v>
      </c>
      <c r="P16" s="5"/>
      <c r="Q16" s="5"/>
      <c r="R16" s="1"/>
      <c r="S16" s="6"/>
      <c r="T16" s="21" t="s">
        <v>13</v>
      </c>
      <c r="U16" s="5"/>
      <c r="V16" s="5"/>
      <c r="W16" s="1"/>
      <c r="X16" s="6"/>
      <c r="Y16" s="21" t="s">
        <v>13</v>
      </c>
      <c r="Z16" s="5"/>
      <c r="AA16" s="5"/>
      <c r="AB16" s="1"/>
      <c r="AC16" s="1"/>
      <c r="AD16" s="6"/>
      <c r="AE16" s="21" t="s">
        <v>13</v>
      </c>
      <c r="AF16" s="19">
        <v>2</v>
      </c>
      <c r="AG16" s="5"/>
      <c r="AH16" s="1"/>
      <c r="AI16" s="1"/>
      <c r="AJ16" s="6"/>
      <c r="AK16" s="21" t="s">
        <v>13</v>
      </c>
      <c r="AL16" s="5"/>
      <c r="AM16" s="5"/>
      <c r="AN16" s="1"/>
      <c r="AO16" s="1"/>
      <c r="AP16" s="6"/>
      <c r="AQ16" s="21" t="s">
        <v>13</v>
      </c>
      <c r="AR16" s="5"/>
      <c r="AS16" s="5"/>
      <c r="AT16" s="1"/>
      <c r="AU16" s="1"/>
      <c r="AV16" s="6"/>
      <c r="AW16" s="21" t="s">
        <v>13</v>
      </c>
      <c r="AX16" s="5"/>
      <c r="AY16" s="5"/>
      <c r="AZ16" s="1"/>
      <c r="BA16" s="1"/>
      <c r="BB16" s="1"/>
      <c r="BC16" s="6"/>
      <c r="BD16" s="21" t="s">
        <v>13</v>
      </c>
      <c r="BE16" s="5"/>
      <c r="BF16" s="5"/>
      <c r="BG16" s="1"/>
      <c r="BH16" s="1"/>
      <c r="BI16" s="1"/>
      <c r="BJ16" s="6"/>
      <c r="BK16" s="21" t="s">
        <v>13</v>
      </c>
      <c r="BL16" s="5"/>
      <c r="BM16" s="1"/>
      <c r="BN16" s="1"/>
      <c r="BO16" s="1"/>
      <c r="BP16" s="6"/>
      <c r="BQ16" s="21" t="s">
        <v>13</v>
      </c>
      <c r="BR16" s="5"/>
      <c r="BS16" s="5"/>
      <c r="BT16" s="1"/>
    </row>
    <row r="17" spans="2:72" ht="15.6" thickTop="1" thickBot="1" x14ac:dyDescent="0.35">
      <c r="B17" s="1"/>
      <c r="C17" s="6">
        <v>2</v>
      </c>
      <c r="D17" s="1"/>
      <c r="E17" s="4"/>
      <c r="F17" s="1"/>
      <c r="G17" s="1"/>
      <c r="H17" s="6" t="s">
        <v>33</v>
      </c>
      <c r="I17" s="1"/>
      <c r="J17" s="4"/>
      <c r="K17" s="1"/>
      <c r="L17" s="1"/>
      <c r="M17" s="1"/>
      <c r="N17" s="6">
        <v>2</v>
      </c>
      <c r="O17" s="1"/>
      <c r="P17" s="4"/>
      <c r="Q17" s="1"/>
      <c r="R17" s="1"/>
      <c r="S17" s="6">
        <v>2</v>
      </c>
      <c r="T17" s="1"/>
      <c r="U17" s="4"/>
      <c r="V17" s="1"/>
      <c r="W17" s="1"/>
      <c r="X17" s="6">
        <v>2</v>
      </c>
      <c r="Y17" s="1"/>
      <c r="Z17" s="4"/>
      <c r="AA17" s="1"/>
      <c r="AB17" s="1"/>
      <c r="AC17" s="1"/>
      <c r="AD17" s="6">
        <v>2</v>
      </c>
      <c r="AE17" s="1"/>
      <c r="AF17" s="4"/>
      <c r="AG17" s="1"/>
      <c r="AH17" s="1"/>
      <c r="AI17" s="1"/>
      <c r="AJ17" s="6">
        <v>2</v>
      </c>
      <c r="AK17" s="1"/>
      <c r="AL17" s="4"/>
      <c r="AM17" s="1"/>
      <c r="AN17" s="1"/>
      <c r="AO17" s="1"/>
      <c r="AP17" s="6">
        <v>2</v>
      </c>
      <c r="AQ17" s="1"/>
      <c r="AR17" s="4"/>
      <c r="AS17" s="1"/>
      <c r="AT17" s="1"/>
      <c r="AU17" s="1"/>
      <c r="AV17" s="6">
        <v>2</v>
      </c>
      <c r="AW17" s="1"/>
      <c r="AX17" s="4"/>
      <c r="AY17" s="1"/>
      <c r="AZ17" s="1"/>
      <c r="BA17" s="1"/>
      <c r="BB17" s="1"/>
      <c r="BC17" s="6">
        <v>2</v>
      </c>
      <c r="BD17" s="1"/>
      <c r="BE17" s="4"/>
      <c r="BF17" s="1"/>
      <c r="BG17" s="1"/>
      <c r="BH17" s="1"/>
      <c r="BI17" s="1"/>
      <c r="BJ17" s="6">
        <v>2</v>
      </c>
      <c r="BK17" s="1"/>
      <c r="BL17" s="4"/>
      <c r="BM17" s="1"/>
      <c r="BN17" s="1"/>
      <c r="BO17" s="1"/>
      <c r="BP17" s="6">
        <v>2</v>
      </c>
      <c r="BQ17" s="1"/>
      <c r="BR17" s="4"/>
      <c r="BS17" s="1"/>
      <c r="BT17" s="1"/>
    </row>
    <row r="18" spans="2:72" ht="15.6" thickTop="1" thickBot="1" x14ac:dyDescent="0.35">
      <c r="B18" s="1"/>
      <c r="C18" s="26" t="s">
        <v>11</v>
      </c>
      <c r="D18" s="1"/>
      <c r="E18" s="5"/>
      <c r="F18" s="1"/>
      <c r="G18" s="1"/>
      <c r="H18" s="7" t="s">
        <v>0</v>
      </c>
      <c r="I18" s="1" t="s">
        <v>7</v>
      </c>
      <c r="J18" s="5"/>
      <c r="K18" s="1"/>
      <c r="L18" s="1"/>
      <c r="M18" s="1"/>
      <c r="N18" s="26" t="s">
        <v>11</v>
      </c>
      <c r="O18" s="1"/>
      <c r="P18" s="5"/>
      <c r="Q18" s="1"/>
      <c r="R18" s="1"/>
      <c r="S18" s="26" t="s">
        <v>11</v>
      </c>
      <c r="T18" s="1"/>
      <c r="U18" s="5"/>
      <c r="V18" s="1" t="s">
        <v>14</v>
      </c>
      <c r="W18" s="1"/>
      <c r="X18" s="26" t="s">
        <v>11</v>
      </c>
      <c r="Y18" s="1"/>
      <c r="Z18" s="5"/>
      <c r="AA18" s="1"/>
      <c r="AB18" s="1"/>
      <c r="AC18" s="1"/>
      <c r="AD18" s="26" t="s">
        <v>11</v>
      </c>
      <c r="AE18" s="6">
        <v>2</v>
      </c>
      <c r="AF18" s="5"/>
      <c r="AG18" s="1"/>
      <c r="AH18" s="1"/>
      <c r="AI18" s="1"/>
      <c r="AJ18" s="26" t="s">
        <v>11</v>
      </c>
      <c r="AK18" s="1"/>
      <c r="AL18" s="5"/>
      <c r="AM18" s="1" t="s">
        <v>14</v>
      </c>
      <c r="AN18" s="1"/>
      <c r="AO18" s="1"/>
      <c r="AP18" s="26" t="s">
        <v>11</v>
      </c>
      <c r="AQ18" s="1"/>
      <c r="AR18" s="5"/>
      <c r="AS18" s="1"/>
      <c r="AT18" s="1"/>
      <c r="AU18" s="1"/>
      <c r="AV18" s="26" t="s">
        <v>11</v>
      </c>
      <c r="AW18" s="1"/>
      <c r="AX18" s="5"/>
      <c r="AY18" s="1"/>
      <c r="AZ18" s="1"/>
      <c r="BA18" s="1"/>
      <c r="BB18" s="1"/>
      <c r="BC18" s="26" t="s">
        <v>11</v>
      </c>
      <c r="BD18" s="1"/>
      <c r="BE18" s="5"/>
      <c r="BF18" s="1"/>
      <c r="BG18" s="1"/>
      <c r="BH18" s="1"/>
      <c r="BI18" s="1"/>
      <c r="BJ18" s="26" t="s">
        <v>11</v>
      </c>
      <c r="BK18" s="1"/>
      <c r="BL18" s="5"/>
      <c r="BM18" s="1"/>
      <c r="BN18" s="1"/>
      <c r="BO18" s="1"/>
      <c r="BP18" s="26" t="s">
        <v>11</v>
      </c>
      <c r="BQ18" s="1"/>
      <c r="BR18" s="5"/>
      <c r="BS18" s="21"/>
      <c r="BT18" s="1"/>
    </row>
    <row r="19" spans="2:72" ht="15.6" thickTop="1" thickBot="1" x14ac:dyDescent="0.35">
      <c r="B19" s="1"/>
      <c r="C19" s="8">
        <v>7</v>
      </c>
      <c r="D19" s="4"/>
      <c r="E19" s="1"/>
      <c r="F19" s="6"/>
      <c r="G19" s="1"/>
      <c r="H19" s="8" t="s">
        <v>34</v>
      </c>
      <c r="I19" s="4"/>
      <c r="J19" s="1"/>
      <c r="K19" s="6" t="s">
        <v>4</v>
      </c>
      <c r="L19" s="1"/>
      <c r="M19" s="1"/>
      <c r="N19" s="8">
        <v>7</v>
      </c>
      <c r="O19" s="4"/>
      <c r="P19" s="1"/>
      <c r="Q19" s="1"/>
      <c r="R19" s="1"/>
      <c r="S19" s="8">
        <v>7</v>
      </c>
      <c r="T19" s="4"/>
      <c r="U19" s="1"/>
      <c r="V19" s="9"/>
      <c r="W19" s="1"/>
      <c r="X19" s="8">
        <v>7</v>
      </c>
      <c r="Y19" s="4"/>
      <c r="Z19" s="1"/>
      <c r="AA19" s="6" t="s">
        <v>14</v>
      </c>
      <c r="AB19" s="1"/>
      <c r="AC19" s="1"/>
      <c r="AD19" s="8">
        <v>7</v>
      </c>
      <c r="AE19" s="4"/>
      <c r="AF19" s="1"/>
      <c r="AG19" s="1"/>
      <c r="AH19" s="1"/>
      <c r="AI19" s="1"/>
      <c r="AJ19" s="8">
        <v>7</v>
      </c>
      <c r="AK19" s="4"/>
      <c r="AL19" s="1"/>
      <c r="AM19" s="9"/>
      <c r="AN19" s="1"/>
      <c r="AO19" s="1"/>
      <c r="AP19" s="8">
        <v>7</v>
      </c>
      <c r="AQ19" s="4"/>
      <c r="AR19" s="1"/>
      <c r="AS19" s="1"/>
      <c r="AT19" s="1"/>
      <c r="AU19" s="1"/>
      <c r="AV19" s="8">
        <v>7</v>
      </c>
      <c r="AW19" s="4"/>
      <c r="AX19" s="1"/>
      <c r="AY19" s="1"/>
      <c r="AZ19" s="1" t="s">
        <v>13</v>
      </c>
      <c r="BA19" s="1"/>
      <c r="BB19" s="1"/>
      <c r="BC19" s="8">
        <v>7</v>
      </c>
      <c r="BD19" s="4"/>
      <c r="BE19" s="1"/>
      <c r="BF19" s="1"/>
      <c r="BG19" s="1" t="s">
        <v>14</v>
      </c>
      <c r="BH19" s="1"/>
      <c r="BI19" s="1"/>
      <c r="BJ19" s="8">
        <v>7</v>
      </c>
      <c r="BK19" s="4"/>
      <c r="BL19" s="1"/>
      <c r="BM19" s="1"/>
      <c r="BN19" s="1"/>
      <c r="BO19" s="1"/>
      <c r="BP19" s="8">
        <v>7</v>
      </c>
      <c r="BQ19" s="4"/>
      <c r="BR19" s="1"/>
      <c r="BS19" s="21"/>
      <c r="BT19" s="1"/>
    </row>
    <row r="20" spans="2:72" ht="15.6" thickTop="1" thickBot="1" x14ac:dyDescent="0.35">
      <c r="B20" s="1"/>
      <c r="C20" s="1"/>
      <c r="D20" s="1"/>
      <c r="E20" s="1"/>
      <c r="F20" s="9"/>
      <c r="G20" s="1"/>
      <c r="H20" s="1"/>
      <c r="I20" s="1"/>
      <c r="J20" s="1"/>
      <c r="K20" s="9"/>
      <c r="L20" s="1"/>
      <c r="M20" s="1"/>
      <c r="N20" s="1"/>
      <c r="O20" s="1"/>
      <c r="P20" s="6" t="s">
        <v>8</v>
      </c>
      <c r="Q20" s="1"/>
      <c r="R20" s="1"/>
      <c r="S20" s="1"/>
      <c r="T20" s="1"/>
      <c r="U20" s="6" t="s">
        <v>8</v>
      </c>
      <c r="V20" s="1"/>
      <c r="W20" s="1"/>
      <c r="X20" s="1"/>
      <c r="Y20" s="1"/>
      <c r="Z20" s="6" t="s">
        <v>12</v>
      </c>
      <c r="AA20" s="26" t="s">
        <v>26</v>
      </c>
      <c r="AB20" s="1"/>
      <c r="AC20" s="1"/>
      <c r="AD20" s="1"/>
      <c r="AE20" s="1"/>
      <c r="AF20" s="6">
        <v>3</v>
      </c>
      <c r="AG20" s="1"/>
      <c r="AH20" s="1"/>
      <c r="AI20" s="1"/>
      <c r="AJ20" s="1"/>
      <c r="AK20" s="1"/>
      <c r="AL20" s="6" t="s">
        <v>13</v>
      </c>
      <c r="AM20" s="1"/>
      <c r="AN20" s="1"/>
      <c r="AO20" s="1"/>
      <c r="AP20" s="1"/>
      <c r="AQ20" s="1"/>
      <c r="AR20" s="6" t="s">
        <v>13</v>
      </c>
      <c r="AS20" s="1"/>
      <c r="AT20" s="1"/>
      <c r="AU20" s="1"/>
      <c r="AV20" s="1"/>
      <c r="AW20" s="1"/>
      <c r="AX20" s="6" t="s">
        <v>12</v>
      </c>
      <c r="AY20" s="1"/>
      <c r="AZ20" s="26"/>
      <c r="BA20" s="5"/>
      <c r="BB20" s="1"/>
      <c r="BC20" s="1"/>
      <c r="BD20" s="1"/>
      <c r="BE20" s="6" t="s">
        <v>13</v>
      </c>
      <c r="BF20" s="1"/>
      <c r="BG20" s="26"/>
      <c r="BH20" s="5"/>
      <c r="BI20" s="1"/>
      <c r="BJ20" s="1"/>
      <c r="BK20" s="1"/>
      <c r="BL20" s="6" t="s">
        <v>13</v>
      </c>
      <c r="BM20" s="1"/>
      <c r="BN20" s="21"/>
      <c r="BO20" s="1"/>
      <c r="BP20" s="1"/>
      <c r="BQ20" s="1"/>
      <c r="BR20" s="1"/>
      <c r="BS20" s="1" t="s">
        <v>14</v>
      </c>
      <c r="BT20" s="21"/>
    </row>
    <row r="21" spans="2:72" ht="15.6" thickTop="1" thickBot="1" x14ac:dyDescent="0.35">
      <c r="B21" s="1"/>
      <c r="C21" s="1"/>
      <c r="D21" s="1"/>
      <c r="E21" s="6" t="s">
        <v>12</v>
      </c>
      <c r="F21" s="1"/>
      <c r="G21" s="1"/>
      <c r="H21" s="1"/>
      <c r="I21" s="1"/>
      <c r="J21" s="6" t="s">
        <v>5</v>
      </c>
      <c r="K21" s="1"/>
      <c r="L21" s="1"/>
      <c r="M21" s="1"/>
      <c r="N21" s="1"/>
      <c r="O21" s="1"/>
      <c r="P21" s="26" t="s">
        <v>15</v>
      </c>
      <c r="Q21" s="1"/>
      <c r="R21" s="1"/>
      <c r="S21" s="1"/>
      <c r="T21" s="1"/>
      <c r="U21" s="26" t="s">
        <v>15</v>
      </c>
      <c r="V21" s="1"/>
      <c r="W21" s="1"/>
      <c r="X21" s="1"/>
      <c r="Y21" s="1"/>
      <c r="Z21" s="26" t="s">
        <v>15</v>
      </c>
      <c r="AA21" s="8"/>
      <c r="AB21" s="4"/>
      <c r="AC21" s="1"/>
      <c r="AD21" s="1"/>
      <c r="AE21" s="6">
        <v>8</v>
      </c>
      <c r="AF21" s="26" t="s">
        <v>26</v>
      </c>
      <c r="AG21" s="1">
        <v>3</v>
      </c>
      <c r="AH21" s="1"/>
      <c r="AI21" s="1"/>
      <c r="AJ21" s="1"/>
      <c r="AK21" s="6" t="s">
        <v>8</v>
      </c>
      <c r="AL21" s="26" t="s">
        <v>26</v>
      </c>
      <c r="AM21" s="1"/>
      <c r="AN21" s="1"/>
      <c r="AO21" s="1"/>
      <c r="AP21" s="1"/>
      <c r="AQ21" s="6" t="s">
        <v>8</v>
      </c>
      <c r="AR21" s="26" t="s">
        <v>26</v>
      </c>
      <c r="AS21" s="1"/>
      <c r="AT21" s="1"/>
      <c r="AU21" s="1"/>
      <c r="AV21" s="1"/>
      <c r="AW21" s="6" t="s">
        <v>10</v>
      </c>
      <c r="AX21" s="26" t="s">
        <v>26</v>
      </c>
      <c r="AY21" s="1"/>
      <c r="AZ21" s="21" t="s">
        <v>60</v>
      </c>
      <c r="BA21" s="5"/>
      <c r="BB21" s="1"/>
      <c r="BC21" s="1"/>
      <c r="BD21" s="6" t="s">
        <v>8</v>
      </c>
      <c r="BE21" s="26" t="s">
        <v>26</v>
      </c>
      <c r="BF21" s="1"/>
      <c r="BG21" s="21" t="s">
        <v>60</v>
      </c>
      <c r="BH21" s="5"/>
      <c r="BI21" s="1"/>
      <c r="BJ21" s="1"/>
      <c r="BK21" s="6" t="s">
        <v>8</v>
      </c>
      <c r="BL21" s="26" t="s">
        <v>15</v>
      </c>
      <c r="BM21" s="1"/>
      <c r="BN21" s="21"/>
      <c r="BO21" s="1"/>
      <c r="BP21" s="1"/>
      <c r="BQ21" s="1"/>
      <c r="BR21" s="1"/>
      <c r="BS21" s="9"/>
      <c r="BT21" s="21"/>
    </row>
    <row r="22" spans="2:72" ht="15.6" thickTop="1" thickBot="1" x14ac:dyDescent="0.35">
      <c r="B22" s="1"/>
      <c r="C22" s="1"/>
      <c r="D22" s="1"/>
      <c r="E22" s="26" t="s">
        <v>15</v>
      </c>
      <c r="F22" s="1"/>
      <c r="G22" s="1"/>
      <c r="H22" s="1"/>
      <c r="I22" s="1"/>
      <c r="J22" s="7"/>
      <c r="K22" s="1" t="s">
        <v>7</v>
      </c>
      <c r="L22" s="1"/>
      <c r="M22" s="1"/>
      <c r="N22" s="1"/>
      <c r="O22" s="1"/>
      <c r="P22" s="8" t="s">
        <v>10</v>
      </c>
      <c r="Q22" s="4"/>
      <c r="R22" s="1"/>
      <c r="S22" s="1"/>
      <c r="T22" s="1"/>
      <c r="U22" s="8" t="s">
        <v>10</v>
      </c>
      <c r="V22" s="4"/>
      <c r="W22" s="1"/>
      <c r="X22" s="1"/>
      <c r="Y22" s="1"/>
      <c r="Z22" s="8" t="s">
        <v>13</v>
      </c>
      <c r="AA22" s="4"/>
      <c r="AB22" s="1"/>
      <c r="AC22" s="1"/>
      <c r="AD22" s="1"/>
      <c r="AE22" s="26" t="s">
        <v>15</v>
      </c>
      <c r="AF22" s="8">
        <v>5</v>
      </c>
      <c r="AG22" s="4"/>
      <c r="AH22" s="5"/>
      <c r="AI22" s="1"/>
      <c r="AJ22" s="1"/>
      <c r="AK22" s="26" t="s">
        <v>15</v>
      </c>
      <c r="AL22" s="8"/>
      <c r="AM22" s="4"/>
      <c r="AN22" s="5"/>
      <c r="AO22" s="1"/>
      <c r="AP22" s="1"/>
      <c r="AQ22" s="26" t="s">
        <v>15</v>
      </c>
      <c r="AR22" s="8"/>
      <c r="AS22" s="4"/>
      <c r="AT22" s="5"/>
      <c r="AU22" s="1"/>
      <c r="AV22" s="1"/>
      <c r="AW22" s="26" t="s">
        <v>15</v>
      </c>
      <c r="AX22" s="8"/>
      <c r="AY22" s="4"/>
      <c r="AZ22" s="5"/>
      <c r="BA22" s="4"/>
      <c r="BB22" s="1"/>
      <c r="BC22" s="1"/>
      <c r="BD22" s="26" t="s">
        <v>15</v>
      </c>
      <c r="BE22" s="8"/>
      <c r="BF22" s="4"/>
      <c r="BG22" s="5"/>
      <c r="BH22" s="4"/>
      <c r="BI22" s="1"/>
      <c r="BJ22" s="1"/>
      <c r="BK22" s="26" t="s">
        <v>14</v>
      </c>
      <c r="BL22" s="8"/>
      <c r="BM22" s="4"/>
      <c r="BN22" s="1"/>
      <c r="BO22" s="1"/>
      <c r="BP22" s="1"/>
      <c r="BQ22" s="21"/>
      <c r="BR22" s="21"/>
      <c r="BS22" s="1" t="s">
        <v>12</v>
      </c>
      <c r="BT22" s="1"/>
    </row>
    <row r="23" spans="2:72" ht="15.6" thickTop="1" thickBot="1" x14ac:dyDescent="0.35">
      <c r="B23" s="1"/>
      <c r="C23" s="1"/>
      <c r="D23" s="1"/>
      <c r="E23" s="8" t="s">
        <v>13</v>
      </c>
      <c r="F23" s="4"/>
      <c r="G23" s="1"/>
      <c r="H23" s="1"/>
      <c r="I23" s="1"/>
      <c r="J23" s="8" t="s">
        <v>7</v>
      </c>
      <c r="K23" s="4"/>
      <c r="L23" s="1"/>
      <c r="M23" s="1"/>
      <c r="N23" s="1"/>
      <c r="O23" s="1"/>
      <c r="P23" s="1"/>
      <c r="Q23" s="1"/>
      <c r="R23" s="1"/>
      <c r="S23" s="1"/>
      <c r="T23" s="1"/>
      <c r="U23" s="1"/>
      <c r="V23" s="1"/>
      <c r="W23" s="1"/>
      <c r="X23" s="1"/>
      <c r="Y23" s="1"/>
      <c r="Z23" s="1"/>
      <c r="AA23" s="1"/>
      <c r="AB23" s="1" t="s">
        <v>26</v>
      </c>
      <c r="AC23" s="1"/>
      <c r="AD23" s="1"/>
      <c r="AE23" s="8">
        <v>5</v>
      </c>
      <c r="AF23" s="4"/>
      <c r="AG23" s="21" t="s">
        <v>35</v>
      </c>
      <c r="AH23" s="5">
        <v>3</v>
      </c>
      <c r="AI23" s="1"/>
      <c r="AJ23" s="1"/>
      <c r="AK23" s="8" t="s">
        <v>9</v>
      </c>
      <c r="AL23" s="4"/>
      <c r="AM23" s="21" t="s">
        <v>35</v>
      </c>
      <c r="AN23" s="5"/>
      <c r="AO23" s="1"/>
      <c r="AP23" s="1"/>
      <c r="AQ23" s="8" t="s">
        <v>10</v>
      </c>
      <c r="AR23" s="4"/>
      <c r="AS23" s="21" t="s">
        <v>35</v>
      </c>
      <c r="AT23" s="5"/>
      <c r="AU23" s="1"/>
      <c r="AV23" s="1"/>
      <c r="AW23" s="8" t="s">
        <v>11</v>
      </c>
      <c r="AX23" s="4"/>
      <c r="AY23" s="21" t="s">
        <v>35</v>
      </c>
      <c r="AZ23" s="5"/>
      <c r="BA23" s="5"/>
      <c r="BB23" s="1"/>
      <c r="BC23" s="1"/>
      <c r="BD23" s="8" t="s">
        <v>9</v>
      </c>
      <c r="BE23" s="4"/>
      <c r="BF23" s="21" t="s">
        <v>35</v>
      </c>
      <c r="BG23" s="5"/>
      <c r="BH23" s="5"/>
      <c r="BI23" s="1"/>
      <c r="BJ23" s="1"/>
      <c r="BK23" s="8" t="s">
        <v>9</v>
      </c>
      <c r="BL23" s="4"/>
      <c r="BM23" s="21"/>
      <c r="BN23" s="1"/>
      <c r="BO23" s="1"/>
      <c r="BP23" s="1"/>
      <c r="BQ23" s="21"/>
      <c r="BR23" s="21"/>
      <c r="BS23" s="9"/>
      <c r="BT23" s="1"/>
    </row>
    <row r="24" spans="2:72" ht="15.6" thickTop="1" thickBot="1" x14ac:dyDescent="0.35">
      <c r="B24" s="1"/>
      <c r="C24" s="1"/>
      <c r="D24" s="1"/>
      <c r="E24" s="1"/>
      <c r="F24" s="1"/>
      <c r="G24" s="1"/>
      <c r="H24" s="1"/>
      <c r="I24" s="1"/>
      <c r="J24" s="1"/>
      <c r="K24" s="1"/>
      <c r="L24" s="1"/>
      <c r="M24" s="1"/>
      <c r="N24" s="1"/>
      <c r="O24" s="1"/>
      <c r="P24" s="1"/>
      <c r="Q24" s="1"/>
      <c r="R24" s="1"/>
      <c r="S24" s="1"/>
      <c r="T24" s="1"/>
      <c r="U24" s="1"/>
      <c r="V24" s="1"/>
      <c r="W24" s="1"/>
      <c r="X24" s="1"/>
      <c r="Y24" s="1"/>
      <c r="Z24" s="1"/>
      <c r="AA24" s="1"/>
      <c r="AB24" s="9"/>
      <c r="AC24" s="1"/>
      <c r="AD24" s="1"/>
      <c r="AE24" s="1"/>
      <c r="AF24" s="6">
        <v>4</v>
      </c>
      <c r="AG24" s="1"/>
      <c r="AH24" s="4"/>
      <c r="AI24" s="1"/>
      <c r="AJ24" s="1"/>
      <c r="AK24" s="1"/>
      <c r="AL24" s="6" t="s">
        <v>12</v>
      </c>
      <c r="AM24" s="1"/>
      <c r="AN24" s="4"/>
      <c r="AO24" s="1"/>
      <c r="AP24" s="1"/>
      <c r="AQ24" s="1"/>
      <c r="AR24" s="6" t="s">
        <v>12</v>
      </c>
      <c r="AS24" s="1"/>
      <c r="AT24" s="4"/>
      <c r="AU24" s="1"/>
      <c r="AV24" s="1"/>
      <c r="AW24" s="1"/>
      <c r="AX24" s="6" t="s">
        <v>8</v>
      </c>
      <c r="AY24" s="1"/>
      <c r="AZ24" s="4"/>
      <c r="BA24" s="1"/>
      <c r="BB24" s="1"/>
      <c r="BC24" s="1"/>
      <c r="BD24" s="1"/>
      <c r="BE24" s="6" t="s">
        <v>12</v>
      </c>
      <c r="BF24" s="1"/>
      <c r="BG24" s="4"/>
      <c r="BH24" s="1"/>
      <c r="BI24" s="1"/>
      <c r="BJ24" s="1"/>
      <c r="BK24" s="1"/>
      <c r="BL24" s="6" t="s">
        <v>12</v>
      </c>
      <c r="BM24" s="1"/>
      <c r="BN24" s="1"/>
      <c r="BO24" s="1"/>
      <c r="BP24" s="1"/>
      <c r="BQ24" s="1"/>
      <c r="BR24" s="1"/>
      <c r="BS24" s="20" t="s">
        <v>13</v>
      </c>
      <c r="BT24" s="1"/>
    </row>
    <row r="25" spans="2:72" ht="15.6" thickTop="1" thickBot="1" x14ac:dyDescent="0.3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6">
        <v>7</v>
      </c>
      <c r="AF25" s="26" t="s">
        <v>36</v>
      </c>
      <c r="AG25" s="1">
        <v>4</v>
      </c>
      <c r="AH25" s="5"/>
      <c r="AI25" s="1"/>
      <c r="AJ25" s="1"/>
      <c r="AK25" s="6" t="s">
        <v>10</v>
      </c>
      <c r="AL25" s="26" t="s">
        <v>36</v>
      </c>
      <c r="AM25" s="1"/>
      <c r="AN25" s="5"/>
      <c r="AO25" s="1"/>
      <c r="AP25" s="1"/>
      <c r="AQ25" s="6" t="s">
        <v>9</v>
      </c>
      <c r="AR25" s="26" t="s">
        <v>36</v>
      </c>
      <c r="AS25" s="1"/>
      <c r="AT25" s="5"/>
      <c r="AU25" s="1"/>
      <c r="AV25" s="1"/>
      <c r="AW25" s="6"/>
      <c r="AX25" s="26" t="s">
        <v>36</v>
      </c>
      <c r="AY25" s="1"/>
      <c r="AZ25" s="5"/>
      <c r="BA25" s="1"/>
      <c r="BB25" s="1"/>
      <c r="BC25" s="1"/>
      <c r="BD25" s="6" t="s">
        <v>10</v>
      </c>
      <c r="BE25" s="26" t="s">
        <v>36</v>
      </c>
      <c r="BF25" s="1"/>
      <c r="BG25" s="5"/>
      <c r="BH25" s="1"/>
      <c r="BI25" s="1"/>
      <c r="BJ25" s="1"/>
      <c r="BK25" s="6" t="s">
        <v>10</v>
      </c>
      <c r="BL25" s="26" t="s">
        <v>37</v>
      </c>
      <c r="BM25" s="1"/>
      <c r="BN25" s="1"/>
      <c r="BO25" s="1"/>
      <c r="BP25" s="1"/>
      <c r="BQ25" s="1"/>
      <c r="BR25" s="1"/>
      <c r="BS25" s="1"/>
      <c r="BT25" s="1"/>
    </row>
    <row r="26" spans="2:72" ht="15.6" thickTop="1" thickBot="1" x14ac:dyDescent="0.3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26" t="s">
        <v>37</v>
      </c>
      <c r="AF26" s="8">
        <v>6</v>
      </c>
      <c r="AG26" s="4"/>
      <c r="AH26" s="1"/>
      <c r="AI26" s="1"/>
      <c r="AJ26" s="1"/>
      <c r="AK26" s="26" t="s">
        <v>37</v>
      </c>
      <c r="AL26" s="8"/>
      <c r="AM26" s="4"/>
      <c r="AN26" s="1"/>
      <c r="AO26" s="1"/>
      <c r="AP26" s="1"/>
      <c r="AQ26" s="26" t="s">
        <v>37</v>
      </c>
      <c r="AR26" s="8"/>
      <c r="AS26" s="4"/>
      <c r="AT26" s="1"/>
      <c r="AU26" s="1"/>
      <c r="AV26" s="1"/>
      <c r="AW26" s="21"/>
      <c r="AX26" s="8" t="s">
        <v>9</v>
      </c>
      <c r="AY26" s="4"/>
      <c r="AZ26" s="1"/>
      <c r="BA26" s="1"/>
      <c r="BB26" s="1"/>
      <c r="BC26" s="1"/>
      <c r="BD26" s="26" t="s">
        <v>37</v>
      </c>
      <c r="BE26" s="8"/>
      <c r="BF26" s="4"/>
      <c r="BG26" s="1"/>
      <c r="BH26" s="1"/>
      <c r="BI26" s="1"/>
      <c r="BJ26" s="1"/>
      <c r="BK26" s="26" t="s">
        <v>75</v>
      </c>
      <c r="BL26" s="8"/>
      <c r="BM26" s="4"/>
      <c r="BN26" s="1"/>
      <c r="BO26" s="1"/>
      <c r="BP26" s="1"/>
      <c r="BQ26" s="6" t="s">
        <v>8</v>
      </c>
      <c r="BR26" s="1"/>
      <c r="BS26" s="1"/>
      <c r="BT26" s="1"/>
    </row>
    <row r="27" spans="2:72"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8">
        <v>6</v>
      </c>
      <c r="AF27" s="4"/>
      <c r="AG27" s="1"/>
      <c r="AH27" s="1"/>
      <c r="AI27" s="1"/>
      <c r="AJ27" s="1"/>
      <c r="AK27" s="8" t="s">
        <v>11</v>
      </c>
      <c r="AL27" s="4"/>
      <c r="AM27" s="1"/>
      <c r="AN27" s="1" t="s">
        <v>35</v>
      </c>
      <c r="AO27" s="1"/>
      <c r="AP27" s="1"/>
      <c r="AQ27" s="8" t="s">
        <v>11</v>
      </c>
      <c r="AR27" s="4"/>
      <c r="AS27" s="1"/>
      <c r="AT27" s="1"/>
      <c r="AU27" s="1"/>
      <c r="AV27" s="1"/>
      <c r="AW27" s="6"/>
      <c r="AX27" s="9"/>
      <c r="AY27" s="1"/>
      <c r="AZ27" s="1"/>
      <c r="BA27" s="1"/>
      <c r="BB27" s="1"/>
      <c r="BC27" s="1"/>
      <c r="BD27" s="8" t="s">
        <v>11</v>
      </c>
      <c r="BE27" s="4"/>
      <c r="BF27" s="1"/>
      <c r="BG27" s="1"/>
      <c r="BH27" s="1"/>
      <c r="BI27" s="1"/>
      <c r="BJ27" s="1"/>
      <c r="BK27" s="8" t="s">
        <v>11</v>
      </c>
      <c r="BL27" s="4"/>
      <c r="BM27" s="1"/>
      <c r="BN27" s="1"/>
      <c r="BO27" s="1"/>
      <c r="BP27" s="1"/>
      <c r="BQ27" s="26" t="s">
        <v>15</v>
      </c>
      <c r="BR27" s="1"/>
      <c r="BS27" s="1"/>
      <c r="BT27" s="1"/>
    </row>
    <row r="28" spans="2:72"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9"/>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8" t="s">
        <v>9</v>
      </c>
      <c r="BR28" s="4"/>
      <c r="BS28" s="1"/>
      <c r="BT28" s="1"/>
    </row>
    <row r="29" spans="2:72" ht="15" thickTop="1" x14ac:dyDescent="0.3">
      <c r="BN29" s="1"/>
      <c r="BO29" s="1"/>
      <c r="BP29" s="1"/>
      <c r="BQ29" s="6"/>
      <c r="BR29" s="21"/>
      <c r="BS29" s="1"/>
      <c r="BT29" s="1"/>
    </row>
    <row r="30" spans="2:72" ht="15" thickBot="1" x14ac:dyDescent="0.35">
      <c r="BN30" s="1"/>
      <c r="BO30" s="1"/>
      <c r="BP30" s="1"/>
      <c r="BQ30" s="6" t="s">
        <v>10</v>
      </c>
      <c r="BR30" s="1"/>
      <c r="BS30" s="1"/>
      <c r="BT30" s="1"/>
    </row>
    <row r="31" spans="2:72" ht="15.6" thickTop="1" thickBot="1" x14ac:dyDescent="0.35">
      <c r="BN31" s="1"/>
      <c r="BO31" s="1"/>
      <c r="BP31" s="1"/>
      <c r="BQ31" s="26" t="s">
        <v>37</v>
      </c>
      <c r="BR31" s="1"/>
      <c r="BS31" s="1"/>
      <c r="BT31" s="1"/>
    </row>
    <row r="32" spans="2:72" ht="15.6" thickTop="1" thickBot="1" x14ac:dyDescent="0.35">
      <c r="BN32" s="1"/>
      <c r="BO32" s="1"/>
      <c r="BP32" s="1"/>
      <c r="BQ32" s="8" t="s">
        <v>11</v>
      </c>
      <c r="BR32" s="4"/>
      <c r="BS32" s="1"/>
      <c r="BT32" s="1"/>
    </row>
    <row r="33" spans="66:72" ht="15" thickTop="1" x14ac:dyDescent="0.3">
      <c r="BN33" s="1"/>
      <c r="BO33" s="1"/>
      <c r="BP33" s="1"/>
      <c r="BQ33" s="1"/>
      <c r="BR33" s="1"/>
      <c r="BS33" s="1"/>
      <c r="BT33" s="1"/>
    </row>
    <row r="34" spans="66:72" x14ac:dyDescent="0.3">
      <c r="BN34" s="1"/>
      <c r="BO34" s="1"/>
      <c r="BP34" s="1"/>
      <c r="BQ34" s="1"/>
      <c r="BR34" s="1"/>
      <c r="BS34" s="1"/>
      <c r="BT34" s="1"/>
    </row>
    <row r="35" spans="66:72" x14ac:dyDescent="0.3">
      <c r="BN35" s="1"/>
      <c r="BO35" s="1"/>
      <c r="BP35" s="1"/>
      <c r="BQ35" s="1"/>
      <c r="BR35" s="1"/>
      <c r="BS35" s="1"/>
      <c r="BT35" s="1"/>
    </row>
    <row r="36" spans="66:72" x14ac:dyDescent="0.3">
      <c r="BN36" s="1"/>
      <c r="BO36" s="1"/>
      <c r="BP36" s="1"/>
      <c r="BQ36" s="1"/>
      <c r="BR36" s="1"/>
      <c r="BS36" s="1"/>
      <c r="BT36" s="1"/>
    </row>
    <row r="37" spans="66:72" x14ac:dyDescent="0.3">
      <c r="BN37" s="1"/>
      <c r="BO37" s="1"/>
      <c r="BP37" s="1"/>
      <c r="BQ37" s="1"/>
      <c r="BR37" s="1"/>
      <c r="BS37" s="1"/>
      <c r="BT37" s="1"/>
    </row>
    <row r="38" spans="66:72" x14ac:dyDescent="0.3">
      <c r="BN38" s="1"/>
      <c r="BO38" s="1"/>
      <c r="BP38" s="1"/>
      <c r="BQ38" s="1"/>
      <c r="BR38" s="1"/>
      <c r="BS38" s="1"/>
      <c r="BT38" s="1"/>
    </row>
    <row r="39" spans="66:72" x14ac:dyDescent="0.3">
      <c r="BN39" s="1"/>
      <c r="BO39" s="1"/>
      <c r="BP39" s="1"/>
      <c r="BQ39" s="1"/>
      <c r="BR39" s="1"/>
      <c r="BS39" s="1"/>
      <c r="BT39" s="1"/>
    </row>
    <row r="40" spans="66:72" x14ac:dyDescent="0.3">
      <c r="BN40" s="1"/>
      <c r="BO40" s="1"/>
      <c r="BP40" s="1"/>
      <c r="BQ40" s="1"/>
      <c r="BR40" s="1"/>
      <c r="BS40" s="1"/>
      <c r="BT40"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06664-9D9D-4861-B1E9-94FF6B95C706}">
  <dimension ref="B1:AC37"/>
  <sheetViews>
    <sheetView topLeftCell="L1" zoomScale="80" zoomScaleNormal="80" workbookViewId="0">
      <selection activeCell="R9" sqref="R9"/>
    </sheetView>
  </sheetViews>
  <sheetFormatPr defaultRowHeight="14.4" x14ac:dyDescent="0.3"/>
  <cols>
    <col min="3" max="3" width="13.6640625" customWidth="1"/>
    <col min="4" max="4" width="13.6640625" style="17" customWidth="1"/>
    <col min="5" max="5" width="13.6640625" customWidth="1"/>
    <col min="6" max="6" width="13.6640625" style="17" customWidth="1"/>
    <col min="7" max="10" width="13.6640625" customWidth="1"/>
    <col min="12" max="12" width="13.6640625" customWidth="1"/>
    <col min="13" max="13" width="13.6640625" style="17" customWidth="1"/>
    <col min="14" max="14" width="13.6640625" customWidth="1"/>
    <col min="15" max="15" width="13.6640625" style="17" customWidth="1"/>
    <col min="16" max="19" width="13.6640625" customWidth="1"/>
    <col min="21" max="21" width="13.6640625" customWidth="1"/>
    <col min="22" max="22" width="13.6640625" style="17" customWidth="1"/>
    <col min="23" max="23" width="13.6640625" customWidth="1"/>
    <col min="24" max="24" width="13.6640625" style="17" customWidth="1"/>
    <col min="25" max="28" width="13.6640625" customWidth="1"/>
  </cols>
  <sheetData>
    <row r="1" spans="2:29" x14ac:dyDescent="0.3">
      <c r="B1">
        <v>8</v>
      </c>
      <c r="C1">
        <v>6</v>
      </c>
      <c r="D1" s="17">
        <v>3</v>
      </c>
      <c r="L1">
        <v>6</v>
      </c>
      <c r="M1" s="17">
        <v>3</v>
      </c>
      <c r="U1">
        <v>6</v>
      </c>
      <c r="V1" s="17">
        <v>3</v>
      </c>
    </row>
    <row r="4" spans="2:29" x14ac:dyDescent="0.3">
      <c r="C4" s="1"/>
      <c r="D4" s="6"/>
      <c r="E4" s="6"/>
      <c r="F4" s="6"/>
      <c r="G4" s="6"/>
      <c r="H4" s="1"/>
      <c r="I4" s="6"/>
      <c r="J4" s="1"/>
      <c r="L4" s="1"/>
      <c r="M4" s="6"/>
      <c r="N4" s="6"/>
      <c r="O4" s="6"/>
      <c r="P4" s="6"/>
      <c r="Q4" s="1"/>
      <c r="R4" s="6"/>
      <c r="S4" s="1"/>
      <c r="U4" s="1"/>
      <c r="V4" s="6"/>
      <c r="W4" s="6"/>
      <c r="X4" s="6"/>
      <c r="Y4" s="6"/>
      <c r="Z4" s="1"/>
      <c r="AA4" s="6"/>
      <c r="AB4" s="1"/>
      <c r="AC4" s="1"/>
    </row>
    <row r="5" spans="2:29" x14ac:dyDescent="0.3">
      <c r="C5" s="1"/>
      <c r="D5" s="6"/>
      <c r="E5" s="1"/>
      <c r="F5" s="6"/>
      <c r="G5" s="1"/>
      <c r="H5" s="1"/>
      <c r="I5" s="6"/>
      <c r="J5" s="1"/>
      <c r="L5" s="1"/>
      <c r="M5" s="6"/>
      <c r="N5" s="1"/>
      <c r="O5" s="6"/>
      <c r="P5" s="1"/>
      <c r="Q5" s="1"/>
      <c r="R5" s="6"/>
      <c r="S5" s="1"/>
      <c r="U5" s="1"/>
      <c r="V5" s="6"/>
      <c r="W5" s="1"/>
      <c r="X5" s="6"/>
      <c r="Y5" s="1"/>
      <c r="Z5" s="1"/>
      <c r="AA5" s="6"/>
      <c r="AB5" s="1"/>
      <c r="AC5" s="1"/>
    </row>
    <row r="6" spans="2:29" ht="15" thickBot="1" x14ac:dyDescent="0.35">
      <c r="C6" s="1"/>
      <c r="D6" s="6"/>
      <c r="E6" s="1"/>
      <c r="F6" s="6">
        <v>1</v>
      </c>
      <c r="G6" s="1"/>
      <c r="H6" s="1"/>
      <c r="I6" s="6"/>
      <c r="J6" s="1"/>
      <c r="L6" s="1"/>
      <c r="M6" s="6"/>
      <c r="N6" s="1"/>
      <c r="O6" s="6" t="s">
        <v>54</v>
      </c>
      <c r="P6" s="1"/>
      <c r="Q6" s="1"/>
      <c r="R6" s="6"/>
      <c r="S6" s="1"/>
      <c r="U6" s="1"/>
      <c r="V6" s="6"/>
      <c r="W6" s="1"/>
      <c r="X6" s="6" t="s">
        <v>55</v>
      </c>
      <c r="Y6" s="1"/>
      <c r="Z6" s="1"/>
      <c r="AA6" s="6"/>
      <c r="AB6" s="1"/>
      <c r="AC6" s="1"/>
    </row>
    <row r="7" spans="2:29" ht="15.6" thickTop="1" thickBot="1" x14ac:dyDescent="0.35">
      <c r="C7" s="1"/>
      <c r="D7" s="6"/>
      <c r="E7" s="1"/>
      <c r="F7" s="11"/>
      <c r="G7" s="5"/>
      <c r="H7" s="1"/>
      <c r="I7" s="6"/>
      <c r="J7" s="1"/>
      <c r="L7" s="1"/>
      <c r="M7" s="6"/>
      <c r="N7" s="1"/>
      <c r="O7" s="11"/>
      <c r="P7" s="5"/>
      <c r="Q7" s="1"/>
      <c r="R7" s="6"/>
      <c r="S7" s="1"/>
      <c r="U7" s="1"/>
      <c r="V7" s="6" t="s">
        <v>56</v>
      </c>
      <c r="W7" s="1"/>
      <c r="X7" s="11"/>
      <c r="Y7" s="5"/>
      <c r="Z7" s="1"/>
      <c r="AA7" s="6"/>
      <c r="AB7" s="1"/>
      <c r="AC7" s="1"/>
    </row>
    <row r="8" spans="2:29" ht="15.6" thickTop="1" thickBot="1" x14ac:dyDescent="0.35">
      <c r="C8" s="1"/>
      <c r="D8" s="6"/>
      <c r="E8" s="6"/>
      <c r="F8" s="6"/>
      <c r="G8" s="5"/>
      <c r="H8" s="1"/>
      <c r="I8" s="1"/>
      <c r="J8" s="1"/>
      <c r="L8" s="1"/>
      <c r="M8" s="6"/>
      <c r="N8" s="6"/>
      <c r="O8" s="6"/>
      <c r="P8" s="5"/>
      <c r="Q8" s="1"/>
      <c r="R8" s="1"/>
      <c r="S8" s="1"/>
      <c r="U8" s="1"/>
      <c r="V8" s="7"/>
      <c r="W8" s="1"/>
      <c r="X8" s="1"/>
      <c r="Y8" s="5"/>
      <c r="Z8" s="1"/>
      <c r="AA8" s="1"/>
      <c r="AB8" s="1"/>
      <c r="AC8" s="1"/>
    </row>
    <row r="9" spans="2:29" ht="15.6" thickTop="1" thickBot="1" x14ac:dyDescent="0.35">
      <c r="C9" s="1"/>
      <c r="D9" s="6"/>
      <c r="E9" s="6">
        <v>8</v>
      </c>
      <c r="F9" s="6"/>
      <c r="G9" s="4"/>
      <c r="H9" s="5"/>
      <c r="I9" s="1"/>
      <c r="J9" s="1"/>
      <c r="L9" s="1"/>
      <c r="M9" s="6"/>
      <c r="N9" s="6" t="s">
        <v>56</v>
      </c>
      <c r="O9" s="6"/>
      <c r="P9" s="4"/>
      <c r="Q9" s="5"/>
      <c r="R9" s="1"/>
      <c r="S9" s="1"/>
      <c r="U9" s="1"/>
      <c r="V9" s="8" t="s">
        <v>56</v>
      </c>
      <c r="W9" s="4"/>
      <c r="X9" s="5"/>
      <c r="Y9" s="4"/>
      <c r="Z9" s="5"/>
      <c r="AA9" s="1"/>
      <c r="AB9" s="1"/>
      <c r="AC9" s="1"/>
    </row>
    <row r="10" spans="2:29" ht="15.6" thickTop="1" thickBot="1" x14ac:dyDescent="0.35">
      <c r="C10" s="1"/>
      <c r="D10" s="6"/>
      <c r="E10" s="7"/>
      <c r="F10" s="6"/>
      <c r="G10" s="5"/>
      <c r="H10" s="5"/>
      <c r="I10" s="1"/>
      <c r="J10" s="1"/>
      <c r="L10" s="1"/>
      <c r="M10" s="6"/>
      <c r="N10" s="7"/>
      <c r="O10" s="6"/>
      <c r="P10" s="5"/>
      <c r="Q10" s="5"/>
      <c r="R10" s="1"/>
      <c r="S10" s="1"/>
      <c r="U10" s="1"/>
      <c r="V10" s="6"/>
      <c r="W10" s="6"/>
      <c r="X10" s="5"/>
      <c r="Y10" s="5"/>
      <c r="Z10" s="5"/>
      <c r="AA10" s="1"/>
      <c r="AB10" s="1"/>
      <c r="AC10" s="1"/>
    </row>
    <row r="11" spans="2:29" ht="15.6" thickTop="1" thickBot="1" x14ac:dyDescent="0.35">
      <c r="C11" s="1"/>
      <c r="D11" s="6"/>
      <c r="E11" s="8">
        <v>9</v>
      </c>
      <c r="F11" s="18"/>
      <c r="G11" s="1"/>
      <c r="H11" s="5"/>
      <c r="I11" s="1"/>
      <c r="J11" s="1"/>
      <c r="L11" s="1"/>
      <c r="M11" s="6"/>
      <c r="N11" s="8" t="s">
        <v>56</v>
      </c>
      <c r="O11" s="18"/>
      <c r="P11" s="1"/>
      <c r="Q11" s="5"/>
      <c r="R11" s="1"/>
      <c r="S11" s="1"/>
      <c r="U11" s="1"/>
      <c r="V11" s="6" t="s">
        <v>56</v>
      </c>
      <c r="W11" s="6"/>
      <c r="X11" s="4"/>
      <c r="Y11" s="1"/>
      <c r="Z11" s="5"/>
      <c r="AA11" s="1"/>
      <c r="AB11" s="1"/>
      <c r="AC11" s="1"/>
    </row>
    <row r="12" spans="2:29" ht="15.6" thickTop="1" thickBot="1" x14ac:dyDescent="0.35">
      <c r="C12" s="1"/>
      <c r="D12" s="6"/>
      <c r="E12" s="6"/>
      <c r="F12" s="6"/>
      <c r="G12" s="1"/>
      <c r="H12" s="5"/>
      <c r="I12" s="1"/>
      <c r="J12" s="1"/>
      <c r="L12" s="1"/>
      <c r="M12" s="6"/>
      <c r="N12" s="6"/>
      <c r="O12" s="6"/>
      <c r="P12" s="1"/>
      <c r="Q12" s="5"/>
      <c r="R12" s="1"/>
      <c r="S12" s="1"/>
      <c r="U12" s="1"/>
      <c r="V12" s="7"/>
      <c r="W12" s="1"/>
      <c r="X12" s="5"/>
      <c r="Y12" s="1"/>
      <c r="Z12" s="4"/>
      <c r="AA12" s="5"/>
      <c r="AB12" s="1"/>
      <c r="AC12" s="1"/>
    </row>
    <row r="13" spans="2:29" ht="15.6" thickTop="1" thickBot="1" x14ac:dyDescent="0.35">
      <c r="C13" s="1"/>
      <c r="D13" s="6"/>
      <c r="E13" s="6">
        <v>4</v>
      </c>
      <c r="F13" s="6"/>
      <c r="G13" s="1"/>
      <c r="H13" s="4"/>
      <c r="I13" s="5"/>
      <c r="J13" s="1"/>
      <c r="L13" s="1"/>
      <c r="M13" s="6"/>
      <c r="N13" s="6" t="s">
        <v>57</v>
      </c>
      <c r="O13" s="6"/>
      <c r="P13" s="1"/>
      <c r="Q13" s="4"/>
      <c r="R13" s="5"/>
      <c r="S13" s="1"/>
      <c r="U13" s="1"/>
      <c r="V13" s="8" t="s">
        <v>56</v>
      </c>
      <c r="W13" s="4"/>
      <c r="X13" s="6" t="s">
        <v>57</v>
      </c>
      <c r="Y13" s="6"/>
      <c r="Z13" s="5"/>
      <c r="AA13" s="5"/>
      <c r="AB13" s="1"/>
      <c r="AC13" s="1"/>
    </row>
    <row r="14" spans="2:29" ht="15.6" thickTop="1" thickBot="1" x14ac:dyDescent="0.35">
      <c r="C14" s="1"/>
      <c r="D14" s="6">
        <v>13</v>
      </c>
      <c r="E14" s="7"/>
      <c r="F14" s="6"/>
      <c r="G14" s="1"/>
      <c r="H14" s="5"/>
      <c r="I14" s="5"/>
      <c r="J14" s="1"/>
      <c r="L14" s="1"/>
      <c r="M14" s="6" t="s">
        <v>58</v>
      </c>
      <c r="N14" s="7"/>
      <c r="O14" s="6"/>
      <c r="P14" s="1"/>
      <c r="Q14" s="5"/>
      <c r="R14" s="5"/>
      <c r="S14" s="1"/>
      <c r="U14" s="1"/>
      <c r="V14" s="1"/>
      <c r="W14" s="1"/>
      <c r="X14" s="7"/>
      <c r="Y14" s="1"/>
      <c r="Z14" s="5"/>
      <c r="AA14" s="5"/>
      <c r="AB14" s="1"/>
      <c r="AC14" s="1"/>
    </row>
    <row r="15" spans="2:29" ht="15.6" thickTop="1" thickBot="1" x14ac:dyDescent="0.35">
      <c r="C15" s="1"/>
      <c r="D15" s="7"/>
      <c r="E15" s="1"/>
      <c r="F15" s="18"/>
      <c r="G15" s="5"/>
      <c r="H15" s="5"/>
      <c r="I15" s="5"/>
      <c r="J15" s="1"/>
      <c r="L15" s="1"/>
      <c r="M15" s="7"/>
      <c r="N15" s="1"/>
      <c r="O15" s="18"/>
      <c r="P15" s="5"/>
      <c r="Q15" s="5"/>
      <c r="R15" s="5"/>
      <c r="S15" s="1"/>
      <c r="U15" s="1"/>
      <c r="V15" s="1"/>
      <c r="W15" s="1"/>
      <c r="X15" s="8" t="s">
        <v>57</v>
      </c>
      <c r="Y15" s="4"/>
      <c r="Z15" s="1"/>
      <c r="AA15" s="5"/>
      <c r="AB15" s="1"/>
      <c r="AC15" s="1"/>
    </row>
    <row r="16" spans="2:29" ht="15.6" thickTop="1" thickBot="1" x14ac:dyDescent="0.35">
      <c r="C16" s="1"/>
      <c r="D16" s="8">
        <v>14</v>
      </c>
      <c r="E16" s="4"/>
      <c r="F16" s="6"/>
      <c r="G16" s="5"/>
      <c r="H16" s="5"/>
      <c r="I16" s="5"/>
      <c r="J16" s="1"/>
      <c r="L16" s="1"/>
      <c r="M16" s="8" t="s">
        <v>59</v>
      </c>
      <c r="N16" s="4"/>
      <c r="O16" s="6"/>
      <c r="P16" s="5"/>
      <c r="Q16" s="5"/>
      <c r="R16" s="5"/>
      <c r="S16" s="1"/>
      <c r="U16" s="1"/>
      <c r="V16" s="1"/>
      <c r="W16" s="1"/>
      <c r="X16" s="1"/>
      <c r="Y16" s="1"/>
      <c r="Z16" s="1"/>
      <c r="AA16" s="5"/>
      <c r="AB16" s="1"/>
      <c r="AC16" s="1"/>
    </row>
    <row r="17" spans="3:29" ht="15.6" thickTop="1" thickBot="1" x14ac:dyDescent="0.35">
      <c r="C17" s="1"/>
      <c r="D17" s="6"/>
      <c r="E17" s="6">
        <v>5</v>
      </c>
      <c r="F17" s="6"/>
      <c r="G17" s="4"/>
      <c r="H17" s="1"/>
      <c r="I17" s="5"/>
      <c r="J17" s="1"/>
      <c r="L17" s="1"/>
      <c r="M17" s="6"/>
      <c r="N17" s="6" t="s">
        <v>57</v>
      </c>
      <c r="O17" s="6"/>
      <c r="P17" s="4"/>
      <c r="Q17" s="1"/>
      <c r="R17" s="5"/>
      <c r="S17" s="1"/>
      <c r="U17" s="1"/>
      <c r="V17" s="1"/>
      <c r="W17" s="1"/>
      <c r="X17" s="1" t="s">
        <v>57</v>
      </c>
      <c r="Y17" s="1"/>
      <c r="Z17" s="1"/>
      <c r="AA17" s="14"/>
      <c r="AB17" s="1"/>
      <c r="AC17" s="1"/>
    </row>
    <row r="18" spans="3:29" ht="15.6" thickTop="1" thickBot="1" x14ac:dyDescent="0.35">
      <c r="C18" s="1"/>
      <c r="D18" s="6">
        <v>12</v>
      </c>
      <c r="E18" s="7"/>
      <c r="F18" s="6"/>
      <c r="G18" s="5"/>
      <c r="H18" s="1"/>
      <c r="I18" s="5"/>
      <c r="J18" s="1"/>
      <c r="L18" s="1"/>
      <c r="M18" s="6" t="s">
        <v>58</v>
      </c>
      <c r="N18" s="7"/>
      <c r="O18" s="6"/>
      <c r="P18" s="5"/>
      <c r="Q18" s="1"/>
      <c r="R18" s="5"/>
      <c r="S18" s="1"/>
      <c r="U18" s="1"/>
      <c r="V18" s="1"/>
      <c r="W18" s="1"/>
      <c r="X18" s="7"/>
      <c r="Y18" s="1"/>
      <c r="Z18" s="1"/>
      <c r="AA18" s="33"/>
      <c r="AB18" s="1"/>
      <c r="AC18" s="1"/>
    </row>
    <row r="19" spans="3:29" ht="15.6" thickTop="1" thickBot="1" x14ac:dyDescent="0.35">
      <c r="C19" s="1"/>
      <c r="D19" s="7"/>
      <c r="E19" s="1"/>
      <c r="F19" s="18"/>
      <c r="G19" s="1"/>
      <c r="H19" s="1"/>
      <c r="I19" s="5"/>
      <c r="J19" s="1"/>
      <c r="L19" s="1"/>
      <c r="M19" s="7"/>
      <c r="N19" s="1"/>
      <c r="O19" s="18"/>
      <c r="P19" s="1"/>
      <c r="Q19" s="1"/>
      <c r="R19" s="5"/>
      <c r="S19" s="1"/>
      <c r="U19" s="1"/>
      <c r="V19" s="6" t="s">
        <v>56</v>
      </c>
      <c r="W19" s="1"/>
      <c r="X19" s="8" t="s">
        <v>57</v>
      </c>
      <c r="Y19" s="4"/>
      <c r="Z19" s="5"/>
      <c r="AA19" s="33"/>
      <c r="AB19" s="1"/>
      <c r="AC19" s="1"/>
    </row>
    <row r="20" spans="3:29" ht="15.6" thickTop="1" thickBot="1" x14ac:dyDescent="0.35">
      <c r="C20" s="1"/>
      <c r="D20" s="8">
        <v>15</v>
      </c>
      <c r="E20" s="4"/>
      <c r="F20" s="6"/>
      <c r="G20" s="6"/>
      <c r="H20" s="1"/>
      <c r="I20" s="5"/>
      <c r="J20" s="1"/>
      <c r="L20" s="1"/>
      <c r="M20" s="8" t="s">
        <v>59</v>
      </c>
      <c r="N20" s="4"/>
      <c r="O20" s="6"/>
      <c r="P20" s="6"/>
      <c r="Q20" s="1"/>
      <c r="R20" s="5"/>
      <c r="S20" s="1"/>
      <c r="U20" s="1"/>
      <c r="V20" s="7"/>
      <c r="W20" s="1"/>
      <c r="X20" s="1"/>
      <c r="Y20" s="1"/>
      <c r="Z20" s="5"/>
      <c r="AA20" s="33"/>
      <c r="AB20" s="1"/>
      <c r="AC20" s="1"/>
    </row>
    <row r="21" spans="3:29" ht="15.6" thickTop="1" thickBot="1" x14ac:dyDescent="0.35">
      <c r="C21" s="1"/>
      <c r="D21" s="6"/>
      <c r="E21" s="1"/>
      <c r="F21" s="6"/>
      <c r="G21" s="1"/>
      <c r="H21" s="1"/>
      <c r="I21" s="4"/>
      <c r="J21" s="1"/>
      <c r="L21" s="1"/>
      <c r="M21" s="6"/>
      <c r="N21" s="1"/>
      <c r="O21" s="6"/>
      <c r="P21" s="1"/>
      <c r="Q21" s="1"/>
      <c r="R21" s="4"/>
      <c r="S21" s="1"/>
      <c r="U21" s="1"/>
      <c r="V21" s="8" t="s">
        <v>56</v>
      </c>
      <c r="W21" s="4"/>
      <c r="X21" s="5"/>
      <c r="Y21" s="1"/>
      <c r="Z21" s="5"/>
      <c r="AA21" s="33"/>
      <c r="AB21" s="1"/>
      <c r="AC21" s="1"/>
    </row>
    <row r="22" spans="3:29" ht="15.6" thickTop="1" thickBot="1" x14ac:dyDescent="0.35">
      <c r="C22" s="1"/>
      <c r="D22" s="6"/>
      <c r="E22" s="1"/>
      <c r="F22" s="6">
        <v>3</v>
      </c>
      <c r="G22" s="1"/>
      <c r="H22" s="1"/>
      <c r="I22" s="5"/>
      <c r="J22" s="1"/>
      <c r="L22" s="1"/>
      <c r="M22" s="6"/>
      <c r="N22" s="1"/>
      <c r="O22" s="6" t="s">
        <v>55</v>
      </c>
      <c r="P22" s="1"/>
      <c r="Q22" s="1"/>
      <c r="R22" s="5"/>
      <c r="S22" s="1"/>
      <c r="U22" s="1"/>
      <c r="V22" s="6"/>
      <c r="W22" s="6"/>
      <c r="X22" s="5"/>
      <c r="Y22" s="1"/>
      <c r="Z22" s="4"/>
      <c r="AA22" s="13"/>
      <c r="AB22" s="4"/>
      <c r="AC22" s="1"/>
    </row>
    <row r="23" spans="3:29" ht="15.6" thickTop="1" thickBot="1" x14ac:dyDescent="0.35">
      <c r="C23" s="1"/>
      <c r="D23" s="6"/>
      <c r="E23" s="1"/>
      <c r="F23" s="11"/>
      <c r="G23" s="5"/>
      <c r="H23" s="1"/>
      <c r="I23" s="5"/>
      <c r="J23" s="1"/>
      <c r="L23" s="1"/>
      <c r="M23" s="6"/>
      <c r="N23" s="1"/>
      <c r="O23" s="11"/>
      <c r="P23" s="5"/>
      <c r="Q23" s="1"/>
      <c r="R23" s="5"/>
      <c r="S23" s="1"/>
      <c r="U23" s="1"/>
      <c r="V23" s="6" t="s">
        <v>56</v>
      </c>
      <c r="W23" s="6"/>
      <c r="X23" s="4"/>
      <c r="Y23" s="5"/>
      <c r="Z23" s="5"/>
      <c r="AA23" s="13"/>
      <c r="AB23" s="1"/>
      <c r="AC23" s="1"/>
    </row>
    <row r="24" spans="3:29" ht="15.6" thickTop="1" thickBot="1" x14ac:dyDescent="0.35">
      <c r="C24" s="1"/>
      <c r="D24" s="6"/>
      <c r="E24" s="6"/>
      <c r="F24" s="6"/>
      <c r="G24" s="5"/>
      <c r="H24" s="1"/>
      <c r="I24" s="5"/>
      <c r="J24" s="1"/>
      <c r="L24" s="1"/>
      <c r="M24" s="6"/>
      <c r="N24" s="6" t="s">
        <v>0</v>
      </c>
      <c r="O24" s="6"/>
      <c r="P24" s="5"/>
      <c r="Q24" s="1"/>
      <c r="R24" s="5"/>
      <c r="S24" s="1"/>
      <c r="U24" s="1"/>
      <c r="V24" s="7"/>
      <c r="W24" s="1"/>
      <c r="X24" s="5"/>
      <c r="Y24" s="5"/>
      <c r="Z24" s="5"/>
      <c r="AA24" s="13"/>
      <c r="AB24" s="1"/>
      <c r="AC24" s="1"/>
    </row>
    <row r="25" spans="3:29" ht="15.6" thickTop="1" thickBot="1" x14ac:dyDescent="0.35">
      <c r="C25" s="1"/>
      <c r="D25" s="6"/>
      <c r="E25" s="6">
        <v>6</v>
      </c>
      <c r="F25" s="6"/>
      <c r="G25" s="4"/>
      <c r="H25" s="5"/>
      <c r="I25" s="5"/>
      <c r="J25" s="1"/>
      <c r="L25" s="1"/>
      <c r="M25" s="6"/>
      <c r="N25" s="6" t="s">
        <v>56</v>
      </c>
      <c r="O25" s="6"/>
      <c r="P25" s="4"/>
      <c r="Q25" s="5"/>
      <c r="R25" s="5"/>
      <c r="S25" s="1"/>
      <c r="U25" s="1"/>
      <c r="V25" s="8" t="s">
        <v>56</v>
      </c>
      <c r="W25" s="4"/>
      <c r="X25" s="6"/>
      <c r="Y25" s="4"/>
      <c r="Z25" s="1"/>
      <c r="AA25" s="13"/>
      <c r="AB25" s="1"/>
      <c r="AC25" s="1"/>
    </row>
    <row r="26" spans="3:29" ht="15.6" thickTop="1" thickBot="1" x14ac:dyDescent="0.35">
      <c r="C26" s="1"/>
      <c r="D26" s="6">
        <v>11</v>
      </c>
      <c r="E26" s="7"/>
      <c r="F26" s="6"/>
      <c r="G26" s="5"/>
      <c r="H26" s="5"/>
      <c r="I26" s="5"/>
      <c r="J26" s="1"/>
      <c r="L26" s="1"/>
      <c r="M26" s="6" t="s">
        <v>58</v>
      </c>
      <c r="N26" s="7"/>
      <c r="O26" s="6"/>
      <c r="P26" s="5"/>
      <c r="Q26" s="5"/>
      <c r="R26" s="5"/>
      <c r="S26" s="1"/>
      <c r="U26" s="1"/>
      <c r="V26" s="6"/>
      <c r="W26" s="6"/>
      <c r="X26" s="8" t="s">
        <v>55</v>
      </c>
      <c r="Y26" s="5"/>
      <c r="Z26" s="1"/>
      <c r="AA26" s="3" t="s">
        <v>54</v>
      </c>
      <c r="AB26" s="1"/>
      <c r="AC26" s="1"/>
    </row>
    <row r="27" spans="3:29" ht="15.6" thickTop="1" thickBot="1" x14ac:dyDescent="0.35">
      <c r="C27" s="1"/>
      <c r="D27" s="7"/>
      <c r="E27" s="1"/>
      <c r="F27" s="18"/>
      <c r="G27" s="1"/>
      <c r="H27" s="5"/>
      <c r="I27" s="5"/>
      <c r="J27" s="1"/>
      <c r="L27" s="1"/>
      <c r="M27" s="7"/>
      <c r="N27" s="1"/>
      <c r="O27" s="18"/>
      <c r="P27" s="1"/>
      <c r="Q27" s="5"/>
      <c r="R27" s="5"/>
      <c r="S27" s="1"/>
      <c r="U27" s="1"/>
      <c r="V27" s="6"/>
      <c r="W27" s="1"/>
      <c r="X27" s="6"/>
      <c r="Y27" s="1"/>
      <c r="Z27" s="1"/>
      <c r="AA27" s="1"/>
      <c r="AB27" s="1"/>
      <c r="AC27" s="1"/>
    </row>
    <row r="28" spans="3:29" ht="15.6" thickTop="1" thickBot="1" x14ac:dyDescent="0.35">
      <c r="C28" s="1"/>
      <c r="D28" s="8">
        <v>16</v>
      </c>
      <c r="E28" s="4"/>
      <c r="F28" s="6"/>
      <c r="G28" s="1"/>
      <c r="H28" s="5"/>
      <c r="I28" s="5"/>
      <c r="J28" s="1"/>
      <c r="L28" s="1"/>
      <c r="M28" s="8" t="s">
        <v>59</v>
      </c>
      <c r="N28" s="4"/>
      <c r="O28" s="6"/>
      <c r="P28" s="1"/>
      <c r="Q28" s="5"/>
      <c r="R28" s="5"/>
      <c r="S28" s="1"/>
      <c r="U28" s="1"/>
      <c r="V28" s="6"/>
      <c r="W28" s="1"/>
      <c r="X28" s="6"/>
      <c r="Y28" s="1"/>
      <c r="Z28" s="1"/>
      <c r="AA28" s="1"/>
      <c r="AB28" s="1"/>
      <c r="AC28" s="1"/>
    </row>
    <row r="29" spans="3:29" ht="15" thickTop="1" x14ac:dyDescent="0.3">
      <c r="C29" s="1"/>
      <c r="D29" s="6"/>
      <c r="E29" s="1"/>
      <c r="F29" s="6"/>
      <c r="G29" s="1"/>
      <c r="H29" s="4"/>
      <c r="I29" s="1"/>
      <c r="J29" s="1"/>
      <c r="L29" s="1"/>
      <c r="M29" s="6"/>
      <c r="N29" s="1"/>
      <c r="O29" s="6"/>
      <c r="P29" s="1"/>
      <c r="Q29" s="4"/>
      <c r="R29" s="1"/>
      <c r="S29" s="1"/>
      <c r="U29" s="1"/>
      <c r="V29" s="6"/>
      <c r="W29" s="1"/>
      <c r="X29" s="6"/>
      <c r="Y29" s="1"/>
      <c r="Z29" s="1"/>
      <c r="AA29" s="1"/>
      <c r="AB29" s="1"/>
      <c r="AC29" s="1"/>
    </row>
    <row r="30" spans="3:29" ht="15" thickBot="1" x14ac:dyDescent="0.35">
      <c r="C30" s="1"/>
      <c r="D30" s="6"/>
      <c r="E30" s="1"/>
      <c r="F30" s="6">
        <v>2</v>
      </c>
      <c r="G30" s="1"/>
      <c r="H30" s="5"/>
      <c r="I30" s="1"/>
      <c r="J30" s="1"/>
      <c r="L30" s="1"/>
      <c r="M30" s="6"/>
      <c r="N30" s="1"/>
      <c r="O30" s="6" t="s">
        <v>55</v>
      </c>
      <c r="P30" s="1"/>
      <c r="Q30" s="5"/>
      <c r="R30" s="1"/>
      <c r="S30" s="1"/>
      <c r="U30" s="1"/>
      <c r="V30" s="6"/>
      <c r="W30" s="1"/>
      <c r="X30" s="6"/>
      <c r="Y30" s="1"/>
      <c r="Z30" s="1"/>
      <c r="AA30" s="1"/>
      <c r="AB30" s="1"/>
      <c r="AC30" s="1"/>
    </row>
    <row r="31" spans="3:29" ht="15" thickTop="1" x14ac:dyDescent="0.3">
      <c r="C31" s="1"/>
      <c r="D31" s="6"/>
      <c r="E31" s="1"/>
      <c r="F31" s="11"/>
      <c r="G31" s="5"/>
      <c r="H31" s="5"/>
      <c r="I31" s="1"/>
      <c r="J31" s="1"/>
      <c r="L31" s="1"/>
      <c r="M31" s="6"/>
      <c r="N31" s="1"/>
      <c r="O31" s="11"/>
      <c r="P31" s="5"/>
      <c r="Q31" s="5"/>
      <c r="R31" s="1"/>
      <c r="S31" s="1"/>
      <c r="U31" s="1"/>
      <c r="V31" s="6"/>
      <c r="W31" s="1"/>
      <c r="X31" s="6"/>
      <c r="Y31" s="1"/>
      <c r="Z31" s="1"/>
      <c r="AA31" s="1"/>
      <c r="AB31" s="1"/>
      <c r="AC31" s="1"/>
    </row>
    <row r="32" spans="3:29" ht="15" thickBot="1" x14ac:dyDescent="0.35">
      <c r="C32" s="1"/>
      <c r="D32" s="6"/>
      <c r="E32" s="6"/>
      <c r="F32" s="6"/>
      <c r="G32" s="5"/>
      <c r="H32" s="5"/>
      <c r="I32" s="1"/>
      <c r="J32" s="1"/>
      <c r="L32" s="1"/>
      <c r="M32" s="6"/>
      <c r="N32" s="6"/>
      <c r="O32" s="6"/>
      <c r="P32" s="5"/>
      <c r="Q32" s="5"/>
      <c r="R32" s="1"/>
      <c r="S32" s="1"/>
      <c r="U32" s="1"/>
      <c r="V32" s="6"/>
      <c r="W32" s="6"/>
      <c r="X32" s="6"/>
      <c r="Y32" s="1"/>
      <c r="Z32" s="1"/>
      <c r="AA32" s="1"/>
      <c r="AB32" s="1"/>
      <c r="AC32" s="1"/>
    </row>
    <row r="33" spans="3:29" ht="15.6" thickTop="1" thickBot="1" x14ac:dyDescent="0.35">
      <c r="C33" s="1"/>
      <c r="D33" s="6"/>
      <c r="E33" s="6">
        <v>7</v>
      </c>
      <c r="F33" s="6"/>
      <c r="G33" s="4"/>
      <c r="H33" s="1"/>
      <c r="I33" s="1"/>
      <c r="J33" s="1"/>
      <c r="L33" s="1"/>
      <c r="M33" s="6"/>
      <c r="N33" s="6" t="s">
        <v>56</v>
      </c>
      <c r="O33" s="6"/>
      <c r="P33" s="4"/>
      <c r="Q33" s="1"/>
      <c r="R33" s="1"/>
      <c r="S33" s="1"/>
      <c r="U33" s="1"/>
      <c r="V33" s="6"/>
      <c r="W33" s="6"/>
      <c r="X33" s="6"/>
      <c r="Y33" s="1"/>
      <c r="Z33" s="1"/>
      <c r="AA33" s="1"/>
      <c r="AB33" s="1"/>
      <c r="AC33" s="1"/>
    </row>
    <row r="34" spans="3:29" ht="15.6" thickTop="1" thickBot="1" x14ac:dyDescent="0.35">
      <c r="C34" s="1"/>
      <c r="D34" s="6">
        <v>10</v>
      </c>
      <c r="E34" s="7"/>
      <c r="F34" s="6"/>
      <c r="G34" s="5"/>
      <c r="H34" s="1"/>
      <c r="I34" s="1"/>
      <c r="J34" s="1"/>
      <c r="L34" s="1"/>
      <c r="M34" s="6" t="s">
        <v>58</v>
      </c>
      <c r="N34" s="7"/>
      <c r="O34" s="6"/>
      <c r="P34" s="5"/>
      <c r="Q34" s="1"/>
      <c r="R34" s="1"/>
      <c r="S34" s="1"/>
      <c r="U34" s="1"/>
      <c r="V34" s="6"/>
      <c r="W34" s="6"/>
      <c r="X34" s="6"/>
      <c r="Y34" s="1"/>
      <c r="Z34" s="1"/>
      <c r="AA34" s="1"/>
      <c r="AB34" s="1"/>
      <c r="AC34" s="1"/>
    </row>
    <row r="35" spans="3:29" ht="15.6" thickTop="1" thickBot="1" x14ac:dyDescent="0.35">
      <c r="C35" s="1"/>
      <c r="D35" s="7"/>
      <c r="E35" s="1"/>
      <c r="F35" s="18"/>
      <c r="G35" s="1"/>
      <c r="H35" s="1"/>
      <c r="I35" s="1"/>
      <c r="J35" s="1"/>
      <c r="L35" s="1"/>
      <c r="M35" s="7"/>
      <c r="N35" s="1"/>
      <c r="O35" s="18"/>
      <c r="P35" s="1"/>
      <c r="Q35" s="1"/>
      <c r="R35" s="1"/>
      <c r="S35" s="1"/>
      <c r="U35" s="1"/>
      <c r="V35" s="6"/>
      <c r="W35" s="1"/>
      <c r="X35" s="6"/>
      <c r="Y35" s="1"/>
      <c r="Z35" s="1"/>
      <c r="AA35" s="1"/>
      <c r="AB35" s="1"/>
      <c r="AC35" s="1"/>
    </row>
    <row r="36" spans="3:29" ht="15.6" thickTop="1" thickBot="1" x14ac:dyDescent="0.35">
      <c r="C36" s="1"/>
      <c r="D36" s="8">
        <v>17</v>
      </c>
      <c r="E36" s="4"/>
      <c r="F36" s="6"/>
      <c r="G36" s="1"/>
      <c r="H36" s="1"/>
      <c r="I36" s="1"/>
      <c r="J36" s="1"/>
      <c r="L36" s="1"/>
      <c r="M36" s="8" t="s">
        <v>59</v>
      </c>
      <c r="N36" s="4"/>
      <c r="O36" s="6"/>
      <c r="P36" s="1"/>
      <c r="Q36" s="1"/>
      <c r="R36" s="1"/>
      <c r="S36" s="1"/>
      <c r="U36" s="1"/>
      <c r="V36" s="6"/>
      <c r="W36" s="1"/>
      <c r="X36" s="6"/>
      <c r="Y36" s="1"/>
      <c r="Z36" s="1"/>
      <c r="AA36" s="1"/>
      <c r="AB36" s="1"/>
      <c r="AC36" s="1"/>
    </row>
    <row r="37" spans="3:29" ht="15" thickTop="1" x14ac:dyDescent="0.3">
      <c r="C37" s="1"/>
      <c r="D37" s="6"/>
      <c r="E37" s="1"/>
      <c r="F37" s="6"/>
      <c r="G37" s="1"/>
      <c r="H37" s="1"/>
      <c r="I37" s="1"/>
      <c r="J37" s="1"/>
      <c r="L37" s="1"/>
      <c r="M37" s="6"/>
      <c r="N37" s="1"/>
      <c r="O37" s="6"/>
      <c r="P37" s="1"/>
      <c r="Q37" s="1"/>
      <c r="R37" s="1"/>
      <c r="S37" s="1"/>
      <c r="U37" s="1"/>
      <c r="V37" s="6"/>
      <c r="W37" s="1"/>
      <c r="X37" s="6"/>
      <c r="Y37" s="1"/>
      <c r="Z37" s="1"/>
      <c r="AA37" s="1"/>
      <c r="AB37" s="1"/>
      <c r="AC37"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887D-E83F-4832-AC66-DEE1E0C0D3AC}">
  <dimension ref="A4:AH46"/>
  <sheetViews>
    <sheetView topLeftCell="A10" workbookViewId="0">
      <selection activeCell="L32" sqref="B18:L32"/>
    </sheetView>
  </sheetViews>
  <sheetFormatPr defaultRowHeight="14.4" x14ac:dyDescent="0.3"/>
  <sheetData>
    <row r="4" spans="1:3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34" x14ac:dyDescent="0.3">
      <c r="A5" s="1"/>
      <c r="B5" s="1"/>
      <c r="C5" s="1"/>
      <c r="D5" s="1"/>
      <c r="E5" s="1"/>
      <c r="F5" s="1"/>
      <c r="G5" s="1"/>
      <c r="H5" s="1"/>
      <c r="I5" s="1"/>
      <c r="J5" s="1"/>
      <c r="K5" s="1"/>
      <c r="L5" s="1"/>
      <c r="M5" s="1"/>
      <c r="N5" s="1"/>
      <c r="O5" s="1"/>
      <c r="P5" s="1">
        <v>10</v>
      </c>
      <c r="Q5" s="1">
        <v>3</v>
      </c>
      <c r="R5" s="1">
        <v>0</v>
      </c>
      <c r="S5" s="1">
        <v>0</v>
      </c>
      <c r="T5" s="1">
        <v>0</v>
      </c>
      <c r="U5" s="1"/>
      <c r="V5" s="1"/>
      <c r="W5" s="1">
        <v>4</v>
      </c>
      <c r="X5" s="1">
        <v>4</v>
      </c>
      <c r="Y5" s="1">
        <v>1</v>
      </c>
      <c r="Z5" s="1">
        <v>0</v>
      </c>
      <c r="AA5" s="1">
        <v>0</v>
      </c>
      <c r="AB5" s="1"/>
      <c r="AC5" s="1"/>
    </row>
    <row r="6" spans="1:34" ht="15" thickBot="1" x14ac:dyDescent="0.35">
      <c r="A6" s="1"/>
      <c r="B6" s="1"/>
      <c r="C6" s="1"/>
      <c r="D6" s="6" t="s">
        <v>54</v>
      </c>
      <c r="E6" s="1"/>
      <c r="F6" s="1"/>
      <c r="G6" s="1"/>
      <c r="H6" s="1"/>
      <c r="I6" s="1"/>
      <c r="J6" s="6" t="s">
        <v>54</v>
      </c>
      <c r="K6" s="1"/>
      <c r="L6" s="1"/>
      <c r="M6" s="1"/>
      <c r="N6" s="1"/>
      <c r="O6" s="1"/>
      <c r="P6" s="1">
        <v>5</v>
      </c>
      <c r="Q6" s="1">
        <v>4</v>
      </c>
      <c r="R6" s="1">
        <v>2</v>
      </c>
      <c r="S6" s="1">
        <v>1</v>
      </c>
      <c r="T6" s="1"/>
      <c r="U6" s="1"/>
      <c r="V6" s="1"/>
      <c r="W6" s="1"/>
      <c r="X6" s="6"/>
      <c r="Y6" s="1"/>
      <c r="Z6" s="1"/>
      <c r="AA6" s="1"/>
      <c r="AB6" s="1"/>
      <c r="AC6" s="1"/>
    </row>
    <row r="7" spans="1:34" ht="15.6" thickTop="1" thickBot="1" x14ac:dyDescent="0.35">
      <c r="A7" s="1"/>
      <c r="B7" s="1"/>
      <c r="C7" s="1" t="s">
        <v>57</v>
      </c>
      <c r="D7" s="7"/>
      <c r="E7" s="1"/>
      <c r="F7" s="1"/>
      <c r="G7" s="1"/>
      <c r="H7" s="1"/>
      <c r="I7" s="1" t="s">
        <v>57</v>
      </c>
      <c r="J7" s="7"/>
      <c r="K7" s="1"/>
      <c r="L7" s="1"/>
      <c r="M7" s="1"/>
      <c r="N7" s="1"/>
      <c r="O7" s="1"/>
      <c r="P7" s="1"/>
      <c r="Q7" s="1"/>
      <c r="R7" s="1"/>
      <c r="S7" s="1"/>
      <c r="T7" s="1"/>
      <c r="U7" s="1"/>
      <c r="V7" s="1"/>
      <c r="W7" s="1"/>
      <c r="X7" s="6"/>
      <c r="Y7" s="1"/>
      <c r="Z7" s="1"/>
      <c r="AA7" s="1"/>
      <c r="AB7" s="1"/>
      <c r="AC7" s="1"/>
    </row>
    <row r="8" spans="1:34" ht="15.6" thickTop="1" thickBot="1" x14ac:dyDescent="0.35">
      <c r="A8" s="1"/>
      <c r="B8" s="1"/>
      <c r="C8" s="7"/>
      <c r="D8" s="1"/>
      <c r="E8" s="4"/>
      <c r="F8" s="5"/>
      <c r="G8" s="1"/>
      <c r="H8" s="1" t="s">
        <v>56</v>
      </c>
      <c r="I8" s="7"/>
      <c r="J8" s="1"/>
      <c r="K8" s="4"/>
      <c r="L8" s="5"/>
      <c r="M8" s="1"/>
      <c r="N8" s="1"/>
      <c r="O8" s="1"/>
      <c r="P8" s="1"/>
      <c r="Q8" s="6"/>
      <c r="R8" s="6"/>
      <c r="S8" s="1"/>
      <c r="T8" s="1"/>
      <c r="U8" s="1"/>
      <c r="V8" s="1"/>
      <c r="W8" s="6"/>
      <c r="X8" s="1"/>
      <c r="Y8" s="1"/>
      <c r="Z8" s="1"/>
      <c r="AA8" s="1"/>
      <c r="AB8" s="1"/>
      <c r="AC8" s="1"/>
    </row>
    <row r="9" spans="1:34" ht="15.6" thickTop="1" thickBot="1" x14ac:dyDescent="0.35">
      <c r="A9" s="1"/>
      <c r="B9" s="1"/>
      <c r="C9" s="8" t="s">
        <v>57</v>
      </c>
      <c r="D9" s="4"/>
      <c r="E9" s="1"/>
      <c r="F9" s="5"/>
      <c r="G9" s="1"/>
      <c r="H9" s="7"/>
      <c r="I9" s="1"/>
      <c r="J9" s="4"/>
      <c r="K9" s="1"/>
      <c r="L9" s="5"/>
      <c r="M9" s="1"/>
      <c r="N9" s="1"/>
      <c r="O9" s="1"/>
      <c r="P9" s="1"/>
      <c r="Q9" s="6"/>
      <c r="R9" s="26" t="s">
        <v>14</v>
      </c>
      <c r="S9" s="5"/>
      <c r="T9" s="1"/>
      <c r="U9" s="1"/>
      <c r="V9" s="6"/>
      <c r="W9" s="1"/>
      <c r="X9" s="1"/>
      <c r="Y9" s="1"/>
      <c r="Z9" s="1"/>
      <c r="AA9" s="1"/>
      <c r="AB9" s="1"/>
      <c r="AC9" s="1"/>
    </row>
    <row r="10" spans="1:34" ht="15.6" thickTop="1" thickBot="1" x14ac:dyDescent="0.35">
      <c r="A10" s="1"/>
      <c r="B10" s="1"/>
      <c r="C10" s="1"/>
      <c r="D10" s="6" t="s">
        <v>55</v>
      </c>
      <c r="E10" s="1"/>
      <c r="F10" s="4"/>
      <c r="G10" s="1"/>
      <c r="H10" s="8" t="s">
        <v>56</v>
      </c>
      <c r="I10" s="4"/>
      <c r="J10" s="6" t="s">
        <v>55</v>
      </c>
      <c r="K10" s="1"/>
      <c r="L10" s="4"/>
      <c r="M10" s="1"/>
      <c r="N10" s="1"/>
      <c r="O10" s="1"/>
      <c r="P10" s="1"/>
      <c r="Q10" s="26" t="s">
        <v>12</v>
      </c>
      <c r="R10" s="1"/>
      <c r="S10" s="4"/>
      <c r="T10" s="5"/>
      <c r="U10" s="1"/>
      <c r="V10" s="6"/>
      <c r="W10" s="1"/>
      <c r="X10" s="6"/>
      <c r="Y10" s="1"/>
      <c r="Z10" s="1"/>
      <c r="AA10" s="1"/>
      <c r="AB10" s="1"/>
      <c r="AC10" s="1"/>
    </row>
    <row r="11" spans="1:34" ht="15.6" thickTop="1" thickBot="1" x14ac:dyDescent="0.35">
      <c r="A11" s="1"/>
      <c r="B11" s="1"/>
      <c r="C11" s="1" t="s">
        <v>57</v>
      </c>
      <c r="D11" s="7"/>
      <c r="E11" s="1"/>
      <c r="F11" s="5"/>
      <c r="G11" s="1"/>
      <c r="H11" s="1"/>
      <c r="I11" s="1" t="s">
        <v>57</v>
      </c>
      <c r="J11" s="7"/>
      <c r="K11" s="1"/>
      <c r="L11" s="5"/>
      <c r="M11" s="1"/>
      <c r="N11" s="1"/>
      <c r="O11" s="1"/>
      <c r="P11" s="1"/>
      <c r="Q11" s="8"/>
      <c r="R11" s="4"/>
      <c r="S11" s="1"/>
      <c r="T11" s="5"/>
      <c r="U11" s="1"/>
      <c r="V11" s="1"/>
      <c r="W11" s="1"/>
      <c r="X11" s="6"/>
      <c r="Y11" s="1"/>
      <c r="Z11" s="1"/>
      <c r="AA11" s="1"/>
      <c r="AB11" s="1"/>
      <c r="AC11" s="1"/>
    </row>
    <row r="12" spans="1:34" ht="15.6" thickTop="1" thickBot="1" x14ac:dyDescent="0.35">
      <c r="A12" s="1"/>
      <c r="B12" s="1" t="s">
        <v>56</v>
      </c>
      <c r="C12" s="7"/>
      <c r="D12" s="1"/>
      <c r="E12" s="4"/>
      <c r="F12" s="1"/>
      <c r="G12" s="1"/>
      <c r="H12" s="1"/>
      <c r="I12" s="7"/>
      <c r="J12" s="1"/>
      <c r="K12" s="4"/>
      <c r="L12" s="1"/>
      <c r="M12" s="1"/>
      <c r="N12" s="1"/>
      <c r="O12" s="1"/>
      <c r="P12" s="1"/>
      <c r="Q12" s="1"/>
      <c r="R12" s="1"/>
      <c r="S12" s="1"/>
      <c r="T12" s="5"/>
      <c r="U12" s="1"/>
      <c r="V12" s="1"/>
      <c r="W12" s="6"/>
      <c r="X12" s="1"/>
      <c r="Y12" s="1"/>
      <c r="Z12" s="1"/>
      <c r="AA12" s="1"/>
      <c r="AB12" s="1"/>
      <c r="AC12" s="1"/>
      <c r="AD12" s="1"/>
      <c r="AE12" s="1"/>
      <c r="AF12" s="1"/>
      <c r="AG12" s="1"/>
      <c r="AH12" s="1"/>
    </row>
    <row r="13" spans="1:34" ht="15.6" thickTop="1" thickBot="1" x14ac:dyDescent="0.35">
      <c r="A13" s="1"/>
      <c r="B13" s="7"/>
      <c r="C13" s="1"/>
      <c r="D13" s="4"/>
      <c r="E13" s="1"/>
      <c r="F13" s="1"/>
      <c r="G13" s="1"/>
      <c r="H13" s="1"/>
      <c r="I13" s="8" t="s">
        <v>57</v>
      </c>
      <c r="J13" s="4"/>
      <c r="K13" s="1"/>
      <c r="L13" s="1"/>
      <c r="M13" s="1"/>
      <c r="N13" s="1"/>
      <c r="O13" s="1"/>
      <c r="P13" s="6"/>
      <c r="Q13" s="6"/>
      <c r="R13" s="1"/>
      <c r="S13" s="21" t="s">
        <v>15</v>
      </c>
      <c r="T13" s="5"/>
      <c r="U13" s="1"/>
      <c r="V13" s="1"/>
      <c r="W13" s="6"/>
      <c r="X13" s="1"/>
      <c r="Y13" s="1"/>
      <c r="Z13" s="1"/>
      <c r="AA13" s="1"/>
      <c r="AB13" s="1"/>
      <c r="AC13" s="1"/>
      <c r="AD13" s="1"/>
      <c r="AE13" s="1"/>
      <c r="AF13" s="1"/>
      <c r="AG13" s="1"/>
      <c r="AH13" s="1"/>
    </row>
    <row r="14" spans="1:34" ht="15.6" thickTop="1" thickBot="1" x14ac:dyDescent="0.35">
      <c r="A14" s="1"/>
      <c r="B14" s="8" t="s">
        <v>56</v>
      </c>
      <c r="C14" s="4"/>
      <c r="D14" s="1"/>
      <c r="E14" s="1"/>
      <c r="F14" s="1"/>
      <c r="G14" s="1"/>
      <c r="H14" s="1"/>
      <c r="I14" s="1"/>
      <c r="J14" s="1"/>
      <c r="K14" s="1"/>
      <c r="L14" s="1"/>
      <c r="M14" s="1"/>
      <c r="N14" s="1"/>
      <c r="O14" s="1"/>
      <c r="P14" s="6"/>
      <c r="Q14" s="6"/>
      <c r="R14" s="1"/>
      <c r="S14" s="1"/>
      <c r="T14" s="4"/>
      <c r="U14" s="1"/>
      <c r="V14" s="1"/>
      <c r="W14" s="1"/>
      <c r="X14" s="1"/>
      <c r="Y14" s="1"/>
      <c r="Z14" s="1"/>
      <c r="AA14" s="1"/>
      <c r="AB14" s="1"/>
      <c r="AC14" s="1"/>
      <c r="AD14" s="1" t="s">
        <v>26</v>
      </c>
      <c r="AE14" s="1"/>
      <c r="AF14" s="1"/>
      <c r="AG14" s="1"/>
      <c r="AH14" s="1"/>
    </row>
    <row r="15" spans="1:34" ht="15.6" thickTop="1" thickBot="1" x14ac:dyDescent="0.35">
      <c r="A15" s="1"/>
      <c r="B15" s="1"/>
      <c r="C15" s="1"/>
      <c r="D15" s="1"/>
      <c r="E15" s="1"/>
      <c r="F15" s="1"/>
      <c r="G15" s="1"/>
      <c r="H15" s="1"/>
      <c r="I15" s="1"/>
      <c r="J15" s="1"/>
      <c r="K15" s="1"/>
      <c r="L15" s="1"/>
      <c r="M15" s="1"/>
      <c r="N15" s="1"/>
      <c r="O15" s="1"/>
      <c r="P15" s="6"/>
      <c r="Q15" s="26" t="s">
        <v>13</v>
      </c>
      <c r="R15" s="1"/>
      <c r="S15" s="1"/>
      <c r="T15" s="5"/>
      <c r="U15" s="1"/>
      <c r="V15" s="1"/>
      <c r="W15" s="1"/>
      <c r="X15" s="1"/>
      <c r="Y15" s="1" t="s">
        <v>26</v>
      </c>
      <c r="Z15" s="1"/>
      <c r="AA15" s="1"/>
      <c r="AB15" s="1"/>
      <c r="AC15" s="1"/>
      <c r="AD15" s="2"/>
      <c r="AE15" s="1"/>
      <c r="AF15" s="1"/>
      <c r="AG15" s="1"/>
      <c r="AH15" s="1"/>
    </row>
    <row r="16" spans="1:34" ht="15.6" thickTop="1" thickBot="1" x14ac:dyDescent="0.35">
      <c r="A16" s="1"/>
      <c r="B16" s="1"/>
      <c r="C16" s="1"/>
      <c r="D16" s="1"/>
      <c r="E16" s="1"/>
      <c r="F16" s="1"/>
      <c r="G16" s="1"/>
      <c r="H16" s="1"/>
      <c r="I16" s="1"/>
      <c r="J16" s="1"/>
      <c r="K16" s="1"/>
      <c r="L16" s="1"/>
      <c r="M16" s="1"/>
      <c r="N16" s="1"/>
      <c r="O16" s="1"/>
      <c r="P16" s="26" t="s">
        <v>8</v>
      </c>
      <c r="Q16" s="41"/>
      <c r="R16" s="4"/>
      <c r="S16" s="5"/>
      <c r="T16" s="5"/>
      <c r="U16" s="1"/>
      <c r="V16" s="1"/>
      <c r="W16" s="1"/>
      <c r="X16" s="1" t="s">
        <v>13</v>
      </c>
      <c r="Y16" s="2"/>
      <c r="Z16" s="1"/>
      <c r="AA16" s="1"/>
      <c r="AB16" s="1"/>
      <c r="AC16" s="1"/>
      <c r="AD16" s="1" t="s">
        <v>12</v>
      </c>
      <c r="AE16" s="4"/>
      <c r="AF16" s="5"/>
      <c r="AG16" s="1"/>
      <c r="AH16" s="1"/>
    </row>
    <row r="17" spans="1:34" ht="15.6" thickTop="1" thickBot="1" x14ac:dyDescent="0.35">
      <c r="A17" s="1"/>
      <c r="B17" s="1"/>
      <c r="C17" s="1"/>
      <c r="D17" s="1"/>
      <c r="E17" s="1"/>
      <c r="F17" s="1"/>
      <c r="G17" s="1"/>
      <c r="H17" s="1"/>
      <c r="I17" s="1"/>
      <c r="J17" s="1"/>
      <c r="K17" s="1"/>
      <c r="L17" s="1"/>
      <c r="M17" s="1"/>
      <c r="N17" s="1"/>
      <c r="O17" s="1"/>
      <c r="P17" s="8"/>
      <c r="Q17" s="6"/>
      <c r="R17" s="21" t="s">
        <v>75</v>
      </c>
      <c r="S17" s="5"/>
      <c r="T17" s="5"/>
      <c r="U17" s="1"/>
      <c r="V17" s="1"/>
      <c r="W17" s="1"/>
      <c r="X17" s="2"/>
      <c r="Y17" s="1"/>
      <c r="Z17" s="4"/>
      <c r="AA17" s="5"/>
      <c r="AB17" s="1"/>
      <c r="AC17" s="1"/>
      <c r="AD17" s="9"/>
      <c r="AE17" s="1"/>
      <c r="AF17" s="5"/>
      <c r="AG17" s="1"/>
      <c r="AH17" s="1"/>
    </row>
    <row r="18" spans="1:34" ht="15.6" thickTop="1" thickBot="1" x14ac:dyDescent="0.35">
      <c r="A18" s="1"/>
      <c r="B18" s="1"/>
      <c r="C18" s="1"/>
      <c r="D18" s="1"/>
      <c r="E18" s="1"/>
      <c r="F18" s="1"/>
      <c r="G18" s="1"/>
      <c r="H18" s="1"/>
      <c r="I18" s="1"/>
      <c r="J18" s="1"/>
      <c r="K18" s="1"/>
      <c r="L18" s="1"/>
      <c r="M18" s="1"/>
      <c r="N18" s="1"/>
      <c r="O18" s="1"/>
      <c r="P18" s="1"/>
      <c r="Q18" s="6"/>
      <c r="R18" s="1"/>
      <c r="S18" s="4"/>
      <c r="T18" s="1"/>
      <c r="U18" s="1"/>
      <c r="V18" s="1"/>
      <c r="W18" s="1"/>
      <c r="X18" s="3" t="s">
        <v>9</v>
      </c>
      <c r="Y18" s="4"/>
      <c r="Z18" s="1"/>
      <c r="AA18" s="5"/>
      <c r="AB18" s="1"/>
      <c r="AC18" s="1" t="s">
        <v>13</v>
      </c>
      <c r="AD18" s="1"/>
      <c r="AE18" s="1"/>
      <c r="AF18" s="10"/>
      <c r="AG18" s="1"/>
      <c r="AH18" s="1"/>
    </row>
    <row r="19" spans="1:34" ht="15.6" thickTop="1" thickBot="1" x14ac:dyDescent="0.35">
      <c r="A19" s="1"/>
      <c r="B19" s="1"/>
      <c r="C19" s="1"/>
      <c r="D19" s="1"/>
      <c r="E19" s="1"/>
      <c r="F19" s="1"/>
      <c r="G19" s="1"/>
      <c r="H19" s="1"/>
      <c r="I19" s="1"/>
      <c r="J19" s="1"/>
      <c r="K19" s="1"/>
      <c r="L19" s="1"/>
      <c r="M19" s="1"/>
      <c r="N19" s="1"/>
      <c r="O19" s="1"/>
      <c r="P19" s="6"/>
      <c r="Q19" s="26" t="s">
        <v>74</v>
      </c>
      <c r="R19" s="1"/>
      <c r="S19" s="5"/>
      <c r="T19" s="1"/>
      <c r="U19" s="1"/>
      <c r="V19" s="1"/>
      <c r="W19" s="1"/>
      <c r="X19" s="1"/>
      <c r="Y19" s="1" t="s">
        <v>12</v>
      </c>
      <c r="Z19" s="1"/>
      <c r="AA19" s="4"/>
      <c r="AB19" s="1"/>
      <c r="AC19" s="2"/>
      <c r="AD19" s="1"/>
      <c r="AE19" s="1"/>
      <c r="AF19" s="5"/>
      <c r="AG19" s="1"/>
      <c r="AH19" s="1"/>
    </row>
    <row r="20" spans="1:34" ht="15.6" thickTop="1" thickBot="1" x14ac:dyDescent="0.35">
      <c r="A20" s="1"/>
      <c r="B20" s="1"/>
      <c r="C20" s="1"/>
      <c r="D20" s="1"/>
      <c r="E20" s="1"/>
      <c r="F20" s="1"/>
      <c r="G20" s="1"/>
      <c r="H20" s="1"/>
      <c r="I20" s="6" t="s">
        <v>54</v>
      </c>
      <c r="J20" s="1"/>
      <c r="K20" s="1"/>
      <c r="L20" s="1"/>
      <c r="M20" s="1"/>
      <c r="N20" s="1"/>
      <c r="O20" s="1"/>
      <c r="P20" s="26" t="s">
        <v>9</v>
      </c>
      <c r="Q20" s="41"/>
      <c r="R20" s="4"/>
      <c r="S20" s="1"/>
      <c r="T20" s="1"/>
      <c r="U20" s="1"/>
      <c r="V20" s="1"/>
      <c r="W20" s="1"/>
      <c r="X20" s="1" t="s">
        <v>74</v>
      </c>
      <c r="Y20" s="2"/>
      <c r="Z20" s="1"/>
      <c r="AA20" s="5"/>
      <c r="AB20" s="1"/>
      <c r="AC20" s="1" t="s">
        <v>9</v>
      </c>
      <c r="AD20" s="4"/>
      <c r="AE20" s="5"/>
      <c r="AF20" s="5"/>
      <c r="AG20" s="1"/>
      <c r="AH20" s="1"/>
    </row>
    <row r="21" spans="1:34" ht="15.6" thickTop="1" thickBot="1" x14ac:dyDescent="0.35">
      <c r="A21" s="1"/>
      <c r="B21" s="1"/>
      <c r="C21" s="1"/>
      <c r="D21" s="6" t="s">
        <v>54</v>
      </c>
      <c r="E21" s="1"/>
      <c r="F21" s="1"/>
      <c r="G21" s="1"/>
      <c r="H21" s="6"/>
      <c r="I21" s="7"/>
      <c r="J21" s="1"/>
      <c r="K21" s="1"/>
      <c r="L21" s="1"/>
      <c r="M21" s="1"/>
      <c r="N21" s="1"/>
      <c r="O21" s="1"/>
      <c r="P21" s="8"/>
      <c r="Q21" s="1"/>
      <c r="R21" s="1"/>
      <c r="S21" s="1"/>
      <c r="T21" s="1"/>
      <c r="U21" s="1"/>
      <c r="V21" s="6"/>
      <c r="W21" s="1"/>
      <c r="X21" s="2"/>
      <c r="Y21" s="1"/>
      <c r="Z21" s="4"/>
      <c r="AA21" s="1"/>
      <c r="AB21" s="1"/>
      <c r="AC21" s="9"/>
      <c r="AD21" s="1"/>
      <c r="AE21" s="5"/>
      <c r="AF21" s="5"/>
      <c r="AG21" s="1"/>
      <c r="AH21" s="1"/>
    </row>
    <row r="22" spans="1:34" ht="15.6" thickTop="1" thickBot="1" x14ac:dyDescent="0.35">
      <c r="A22" s="1"/>
      <c r="B22" s="1"/>
      <c r="C22" s="6" t="s">
        <v>55</v>
      </c>
      <c r="D22" s="7"/>
      <c r="E22" s="1"/>
      <c r="F22" s="1"/>
      <c r="G22" s="1"/>
      <c r="H22" s="6"/>
      <c r="I22" s="1" t="s">
        <v>55</v>
      </c>
      <c r="J22" s="4"/>
      <c r="K22" s="5"/>
      <c r="L22" s="1"/>
      <c r="M22" s="1"/>
      <c r="N22" s="1"/>
      <c r="O22" s="1"/>
      <c r="P22" s="1"/>
      <c r="Q22" s="1"/>
      <c r="R22" s="1"/>
      <c r="S22" s="1" t="s">
        <v>14</v>
      </c>
      <c r="T22" s="21"/>
      <c r="U22" s="1"/>
      <c r="V22" s="6"/>
      <c r="W22" s="1"/>
      <c r="X22" s="3" t="s">
        <v>8</v>
      </c>
      <c r="Y22" s="4"/>
      <c r="Z22" s="1"/>
      <c r="AA22" s="1"/>
      <c r="AB22" s="1"/>
      <c r="AC22" s="1" t="s">
        <v>74</v>
      </c>
      <c r="AD22" s="1"/>
      <c r="AE22" s="4"/>
      <c r="AF22" s="1"/>
      <c r="AG22" s="1"/>
      <c r="AH22" s="1"/>
    </row>
    <row r="23" spans="1:34" ht="15.6" thickTop="1" thickBot="1" x14ac:dyDescent="0.35">
      <c r="A23" s="1"/>
      <c r="B23" s="1"/>
      <c r="C23" s="7"/>
      <c r="D23" s="1"/>
      <c r="E23" s="4"/>
      <c r="F23" s="5"/>
      <c r="G23" s="1"/>
      <c r="H23" s="6"/>
      <c r="I23" s="9"/>
      <c r="J23" s="1"/>
      <c r="K23" s="5"/>
      <c r="L23" s="1"/>
      <c r="M23" s="1"/>
      <c r="N23" s="1"/>
      <c r="O23" s="1"/>
      <c r="P23" s="1"/>
      <c r="Q23" s="1"/>
      <c r="R23" s="1"/>
      <c r="S23" s="26" t="s">
        <v>26</v>
      </c>
      <c r="U23" s="1"/>
      <c r="V23" s="6"/>
      <c r="W23" s="1"/>
      <c r="X23" s="1"/>
      <c r="Y23" s="1"/>
      <c r="Z23" s="1"/>
      <c r="AA23" s="1"/>
      <c r="AB23" s="1"/>
      <c r="AC23" s="2"/>
      <c r="AD23" s="1"/>
      <c r="AE23" s="5"/>
      <c r="AF23" s="1"/>
      <c r="AG23" s="1"/>
      <c r="AH23" s="1"/>
    </row>
    <row r="24" spans="1:34" ht="15.6" thickTop="1" thickBot="1" x14ac:dyDescent="0.35">
      <c r="A24" s="1"/>
      <c r="B24" s="1"/>
      <c r="C24" s="8" t="s">
        <v>55</v>
      </c>
      <c r="D24" s="4"/>
      <c r="E24" s="1"/>
      <c r="F24" s="5"/>
      <c r="G24" s="1"/>
      <c r="H24" s="6" t="s">
        <v>55</v>
      </c>
      <c r="I24" s="6"/>
      <c r="J24" s="1"/>
      <c r="K24" s="5"/>
      <c r="L24" s="1"/>
      <c r="M24" s="1"/>
      <c r="N24" s="1"/>
      <c r="O24" s="1"/>
      <c r="P24" s="1"/>
      <c r="Q24" s="6"/>
      <c r="R24" s="1"/>
      <c r="S24" s="8" t="s">
        <v>75</v>
      </c>
      <c r="U24" s="1"/>
      <c r="V24" s="6"/>
      <c r="W24" s="1"/>
      <c r="X24" s="1"/>
      <c r="Y24" s="1"/>
      <c r="Z24" s="1"/>
      <c r="AA24" s="1"/>
      <c r="AB24" s="1"/>
      <c r="AC24" s="1" t="s">
        <v>8</v>
      </c>
      <c r="AD24" s="4"/>
      <c r="AE24" s="1"/>
      <c r="AF24" s="1"/>
      <c r="AG24" s="1"/>
      <c r="AH24" s="1"/>
    </row>
    <row r="25" spans="1:34" ht="15.6" thickTop="1" thickBot="1" x14ac:dyDescent="0.35">
      <c r="A25" s="1"/>
      <c r="B25" s="1"/>
      <c r="C25" s="1"/>
      <c r="D25" s="6" t="s">
        <v>55</v>
      </c>
      <c r="E25" s="1"/>
      <c r="F25" s="4"/>
      <c r="G25" s="1"/>
      <c r="H25" s="7"/>
      <c r="I25" s="1"/>
      <c r="J25" s="1"/>
      <c r="K25" s="4"/>
      <c r="L25" s="1"/>
      <c r="M25" s="1"/>
      <c r="N25" s="1"/>
      <c r="O25" s="1"/>
      <c r="P25" s="1"/>
      <c r="Q25" s="1"/>
      <c r="R25" s="6"/>
      <c r="S25" s="1"/>
      <c r="T25" s="1"/>
      <c r="U25" s="1"/>
      <c r="V25" s="6"/>
      <c r="W25" s="1"/>
      <c r="X25" s="1"/>
      <c r="Y25" s="1"/>
      <c r="Z25" s="1"/>
      <c r="AA25" s="1"/>
      <c r="AB25" s="1"/>
      <c r="AC25" s="9"/>
      <c r="AD25" s="1"/>
      <c r="AE25" s="1"/>
      <c r="AF25" s="1"/>
      <c r="AG25" s="1"/>
      <c r="AH25" s="1"/>
    </row>
    <row r="26" spans="1:34" ht="15.6" thickTop="1" thickBot="1" x14ac:dyDescent="0.35">
      <c r="A26" s="1"/>
      <c r="B26" s="1"/>
      <c r="C26" s="6" t="s">
        <v>55</v>
      </c>
      <c r="D26" s="7"/>
      <c r="E26" s="1"/>
      <c r="F26" s="5"/>
      <c r="G26" s="1"/>
      <c r="H26" s="8" t="s">
        <v>55</v>
      </c>
      <c r="I26" s="4"/>
      <c r="J26" s="5"/>
      <c r="K26" s="5"/>
      <c r="L26" s="1"/>
      <c r="M26" s="1"/>
      <c r="N26" s="1"/>
      <c r="O26" s="1"/>
      <c r="P26" s="1"/>
      <c r="Q26" s="6"/>
      <c r="R26" s="6"/>
      <c r="S26" s="1"/>
      <c r="T26" s="1"/>
      <c r="U26" s="1"/>
      <c r="V26" s="6"/>
      <c r="W26" s="1"/>
      <c r="X26" s="1"/>
      <c r="Y26" s="1"/>
      <c r="Z26" s="1"/>
      <c r="AA26" s="1"/>
      <c r="AB26" s="1"/>
      <c r="AC26" s="1"/>
      <c r="AD26" s="1"/>
      <c r="AE26" s="1"/>
      <c r="AF26" s="1"/>
      <c r="AG26" s="1"/>
      <c r="AH26" s="1"/>
    </row>
    <row r="27" spans="1:34" ht="15.6" thickTop="1" thickBot="1" x14ac:dyDescent="0.35">
      <c r="A27" s="1"/>
      <c r="B27" s="1"/>
      <c r="C27" s="7"/>
      <c r="D27" s="1"/>
      <c r="E27" s="4"/>
      <c r="F27" s="1"/>
      <c r="G27" s="1"/>
      <c r="H27" s="1"/>
      <c r="I27" s="1"/>
      <c r="J27" s="5"/>
      <c r="K27" s="5"/>
      <c r="L27" s="1"/>
      <c r="M27" s="1"/>
      <c r="N27" s="1"/>
      <c r="O27" s="1"/>
      <c r="P27" s="1"/>
      <c r="Q27" s="1"/>
      <c r="R27" s="1"/>
      <c r="S27" s="1"/>
      <c r="T27" s="1"/>
      <c r="U27" s="1"/>
      <c r="V27" s="1"/>
      <c r="W27" s="1"/>
      <c r="X27" s="1"/>
      <c r="Y27" s="1"/>
      <c r="Z27" s="1"/>
      <c r="AA27" s="1"/>
      <c r="AB27" s="1"/>
      <c r="AC27" s="1"/>
      <c r="AD27" s="1"/>
      <c r="AE27" s="1"/>
      <c r="AF27" s="1"/>
      <c r="AG27" s="1"/>
      <c r="AH27" s="1"/>
    </row>
    <row r="28" spans="1:34" ht="15.6" thickTop="1" thickBot="1" x14ac:dyDescent="0.35">
      <c r="A28" s="1"/>
      <c r="B28" s="1"/>
      <c r="C28" s="8" t="s">
        <v>55</v>
      </c>
      <c r="D28" s="4"/>
      <c r="E28" s="1"/>
      <c r="F28" s="1"/>
      <c r="G28" s="1"/>
      <c r="H28" s="6" t="s">
        <v>55</v>
      </c>
      <c r="I28" s="1"/>
      <c r="J28" s="4"/>
      <c r="K28" s="1"/>
      <c r="L28" s="1"/>
      <c r="M28" s="1"/>
      <c r="N28" s="1"/>
      <c r="O28" s="1"/>
      <c r="P28" s="1"/>
      <c r="Q28" s="1"/>
      <c r="R28" s="1"/>
      <c r="S28" s="1"/>
      <c r="T28" s="1"/>
      <c r="U28" s="1"/>
      <c r="V28" s="6"/>
      <c r="W28" s="1"/>
      <c r="X28" s="1"/>
      <c r="Y28" s="1"/>
      <c r="Z28" s="1"/>
      <c r="AA28" s="1"/>
      <c r="AB28" s="1"/>
      <c r="AC28" s="1"/>
    </row>
    <row r="29" spans="1:34" ht="15.6" thickTop="1" thickBot="1" x14ac:dyDescent="0.35">
      <c r="A29" s="1"/>
      <c r="B29" s="1"/>
      <c r="C29" s="1"/>
      <c r="D29" s="1"/>
      <c r="E29" s="1"/>
      <c r="F29" s="1"/>
      <c r="G29" s="1"/>
      <c r="H29" s="7"/>
      <c r="I29" s="1"/>
      <c r="J29" s="5"/>
      <c r="K29" s="1"/>
      <c r="L29" s="1"/>
      <c r="M29" s="1"/>
      <c r="N29" s="1"/>
      <c r="O29" s="1"/>
      <c r="P29" s="1"/>
      <c r="Q29" s="6"/>
      <c r="R29" s="26" t="s">
        <v>14</v>
      </c>
      <c r="S29" s="5"/>
      <c r="T29" s="1"/>
      <c r="U29" s="1"/>
      <c r="V29" s="6"/>
      <c r="W29" s="1"/>
      <c r="X29" s="1"/>
      <c r="Y29" s="1"/>
      <c r="Z29" s="1"/>
      <c r="AA29" s="1"/>
      <c r="AB29" s="1"/>
      <c r="AC29" s="1"/>
    </row>
    <row r="30" spans="1:34" ht="15.6" thickTop="1" thickBot="1" x14ac:dyDescent="0.35">
      <c r="A30" s="1"/>
      <c r="B30" s="1"/>
      <c r="C30" s="1"/>
      <c r="D30" s="1"/>
      <c r="E30" s="1"/>
      <c r="F30" s="1"/>
      <c r="G30" s="1"/>
      <c r="H30" s="8" t="s">
        <v>55</v>
      </c>
      <c r="I30" s="4"/>
      <c r="J30" s="1"/>
      <c r="K30" s="1"/>
      <c r="L30" s="1"/>
      <c r="M30" s="1"/>
      <c r="N30" s="1"/>
      <c r="O30" s="1"/>
      <c r="P30" s="1"/>
      <c r="Q30" s="26" t="s">
        <v>12</v>
      </c>
      <c r="R30" s="1"/>
      <c r="S30" s="4"/>
      <c r="T30" s="5"/>
      <c r="U30" s="1"/>
      <c r="V30" s="6"/>
      <c r="W30" s="1"/>
      <c r="X30" s="1"/>
      <c r="Y30" s="1"/>
      <c r="Z30" s="1"/>
      <c r="AA30" s="1"/>
      <c r="AB30" s="1"/>
      <c r="AC30" s="1"/>
    </row>
    <row r="31" spans="1:34" ht="15.6" thickTop="1" thickBot="1" x14ac:dyDescent="0.35">
      <c r="A31" s="1"/>
      <c r="B31" s="1"/>
      <c r="C31" s="1"/>
      <c r="D31" s="1"/>
      <c r="E31" s="1"/>
      <c r="F31" s="1"/>
      <c r="G31" s="1"/>
      <c r="H31" s="1"/>
      <c r="I31" s="1"/>
      <c r="J31" s="1"/>
      <c r="K31" s="1"/>
      <c r="L31" s="1"/>
      <c r="M31" s="1"/>
      <c r="N31" s="1"/>
      <c r="O31" s="1"/>
      <c r="P31" s="6"/>
      <c r="Q31" s="8"/>
      <c r="R31" s="4"/>
      <c r="S31" s="1"/>
      <c r="T31" s="5"/>
      <c r="U31" s="1"/>
      <c r="V31" s="1"/>
      <c r="W31" s="1"/>
      <c r="X31" s="1"/>
      <c r="Y31" s="1"/>
      <c r="Z31" s="1"/>
      <c r="AA31" s="1"/>
      <c r="AB31" s="1"/>
      <c r="AC31" s="1"/>
    </row>
    <row r="32" spans="1:34" ht="15.6" thickTop="1" thickBot="1" x14ac:dyDescent="0.35">
      <c r="A32" s="1"/>
      <c r="B32" s="1"/>
      <c r="C32" s="1"/>
      <c r="D32" s="1"/>
      <c r="E32" s="1"/>
      <c r="F32" s="1"/>
      <c r="G32" s="1"/>
      <c r="H32" s="1"/>
      <c r="I32" s="1"/>
      <c r="J32" s="1"/>
      <c r="K32" s="1"/>
      <c r="L32" s="1"/>
      <c r="M32" s="1"/>
      <c r="N32" s="1"/>
      <c r="O32" s="1"/>
      <c r="P32" s="6"/>
      <c r="Q32" s="6"/>
      <c r="R32" s="1"/>
      <c r="S32" s="21" t="s">
        <v>15</v>
      </c>
      <c r="T32" s="5"/>
      <c r="U32" s="1"/>
      <c r="V32" s="1"/>
      <c r="W32" s="1"/>
      <c r="X32" s="1"/>
      <c r="Y32" s="1"/>
      <c r="Z32" s="1"/>
      <c r="AA32" s="1"/>
      <c r="AB32" s="1"/>
      <c r="AC32" s="1"/>
    </row>
    <row r="33" spans="1:29" ht="15.6" thickTop="1" thickBot="1" x14ac:dyDescent="0.35">
      <c r="A33" s="1"/>
      <c r="B33" s="1"/>
      <c r="C33" s="1"/>
      <c r="D33" s="1"/>
      <c r="E33" s="1"/>
      <c r="F33" s="1"/>
      <c r="G33" s="1"/>
      <c r="H33" s="1"/>
      <c r="I33" s="1"/>
      <c r="J33" s="1"/>
      <c r="K33" s="1"/>
      <c r="L33" s="1"/>
      <c r="M33" s="1"/>
      <c r="N33" s="1"/>
      <c r="O33" s="1"/>
      <c r="P33" s="6"/>
      <c r="Q33" s="26" t="s">
        <v>13</v>
      </c>
      <c r="R33" s="1"/>
      <c r="S33" s="1"/>
      <c r="T33" s="4"/>
      <c r="U33" s="1"/>
      <c r="V33" s="1"/>
      <c r="W33" s="1"/>
      <c r="X33" s="1"/>
      <c r="Y33" s="1"/>
      <c r="Z33" s="1"/>
      <c r="AA33" s="1"/>
      <c r="AB33" s="1"/>
      <c r="AC33" s="1"/>
    </row>
    <row r="34" spans="1:29" ht="15.6" thickTop="1" thickBot="1" x14ac:dyDescent="0.35">
      <c r="M34" s="1"/>
      <c r="N34" s="1"/>
      <c r="O34" s="1"/>
      <c r="P34" s="26" t="s">
        <v>8</v>
      </c>
      <c r="Q34" s="41"/>
      <c r="R34" s="4"/>
      <c r="S34" s="5"/>
      <c r="T34" s="5"/>
      <c r="U34" s="1"/>
      <c r="V34" s="1"/>
      <c r="W34" s="1"/>
    </row>
    <row r="35" spans="1:29" ht="15.6" thickTop="1" thickBot="1" x14ac:dyDescent="0.35">
      <c r="M35" s="1"/>
      <c r="N35" s="1"/>
      <c r="O35" s="1"/>
      <c r="P35" s="8"/>
      <c r="Q35" s="6"/>
      <c r="R35" s="21" t="s">
        <v>75</v>
      </c>
      <c r="S35" s="5"/>
      <c r="T35" s="5"/>
      <c r="U35" s="1"/>
      <c r="V35" s="1"/>
      <c r="W35" s="1"/>
    </row>
    <row r="36" spans="1:29" ht="15.6" thickTop="1" thickBot="1" x14ac:dyDescent="0.35">
      <c r="M36" s="1"/>
      <c r="N36" s="1"/>
      <c r="O36" s="1"/>
      <c r="P36" s="1"/>
      <c r="Q36" s="6"/>
      <c r="R36" s="1"/>
      <c r="S36" s="4"/>
      <c r="T36" s="1"/>
      <c r="U36" s="1"/>
      <c r="V36" s="1"/>
      <c r="W36" s="1"/>
    </row>
    <row r="37" spans="1:29" ht="15.6" thickTop="1" thickBot="1" x14ac:dyDescent="0.35">
      <c r="M37" s="1"/>
      <c r="N37" s="1"/>
      <c r="O37" s="1"/>
      <c r="P37" s="6"/>
      <c r="Q37" s="26" t="s">
        <v>74</v>
      </c>
      <c r="R37" s="1"/>
      <c r="S37" s="5"/>
      <c r="T37" s="1"/>
      <c r="U37" s="1"/>
      <c r="V37" s="1"/>
      <c r="W37" s="1"/>
    </row>
    <row r="38" spans="1:29" ht="15.6" thickTop="1" thickBot="1" x14ac:dyDescent="0.35">
      <c r="M38" s="1"/>
      <c r="N38" s="1"/>
      <c r="O38" s="1"/>
      <c r="P38" s="26" t="s">
        <v>9</v>
      </c>
      <c r="Q38" s="41"/>
      <c r="R38" s="4"/>
      <c r="S38" s="1"/>
      <c r="T38" s="1"/>
      <c r="U38" s="1"/>
      <c r="V38" s="1"/>
      <c r="W38" s="1"/>
    </row>
    <row r="39" spans="1:29" ht="15.6" thickTop="1" thickBot="1" x14ac:dyDescent="0.35">
      <c r="M39" s="1"/>
      <c r="N39" s="1"/>
      <c r="O39" s="1"/>
      <c r="P39" s="8"/>
      <c r="Q39" s="1"/>
      <c r="R39" s="1"/>
      <c r="S39" s="1"/>
      <c r="T39" s="1"/>
      <c r="U39" s="1"/>
      <c r="V39" s="1"/>
      <c r="W39" s="1"/>
    </row>
    <row r="40" spans="1:29" ht="15.6" thickTop="1" thickBot="1" x14ac:dyDescent="0.35">
      <c r="M40" s="1"/>
      <c r="N40" s="1"/>
      <c r="O40" s="1"/>
      <c r="P40" s="1"/>
      <c r="Q40" s="1"/>
      <c r="R40" s="1"/>
      <c r="S40" s="1" t="s">
        <v>14</v>
      </c>
      <c r="T40" s="21"/>
      <c r="U40" s="1"/>
      <c r="V40" s="1"/>
      <c r="W40" s="1"/>
    </row>
    <row r="41" spans="1:29" ht="15.6" thickTop="1" thickBot="1" x14ac:dyDescent="0.35">
      <c r="M41" s="1"/>
      <c r="N41" s="1"/>
      <c r="O41" s="1"/>
      <c r="P41" s="1"/>
      <c r="Q41" s="1"/>
      <c r="R41" s="1"/>
      <c r="S41" s="26" t="s">
        <v>26</v>
      </c>
      <c r="T41" s="1"/>
      <c r="U41" s="1"/>
      <c r="V41" s="1"/>
      <c r="W41" s="1"/>
    </row>
    <row r="42" spans="1:29" ht="15.6" thickTop="1" thickBot="1" x14ac:dyDescent="0.35">
      <c r="M42" s="1"/>
      <c r="N42" s="1"/>
      <c r="O42" s="1"/>
      <c r="P42" s="1"/>
      <c r="Q42" s="6"/>
      <c r="R42" s="1"/>
      <c r="S42" s="8" t="s">
        <v>75</v>
      </c>
      <c r="T42" s="4"/>
      <c r="U42" s="1"/>
      <c r="V42" s="1"/>
      <c r="W42" s="1"/>
    </row>
    <row r="43" spans="1:29" ht="15" thickTop="1" x14ac:dyDescent="0.3">
      <c r="M43" s="1"/>
      <c r="N43" s="1"/>
      <c r="O43" s="1"/>
      <c r="P43" s="1"/>
      <c r="Q43" s="1"/>
      <c r="R43" s="1"/>
      <c r="S43" s="1"/>
      <c r="T43" s="1"/>
      <c r="U43" s="1"/>
      <c r="V43" s="1"/>
      <c r="W43" s="1"/>
    </row>
    <row r="44" spans="1:29" x14ac:dyDescent="0.3">
      <c r="M44" s="1"/>
      <c r="N44" s="1"/>
      <c r="O44" s="1"/>
      <c r="P44" s="1"/>
      <c r="Q44" s="1"/>
      <c r="R44" s="1"/>
      <c r="S44" s="1"/>
      <c r="T44" s="1"/>
      <c r="U44" s="1"/>
      <c r="V44" s="1"/>
      <c r="W44" s="1"/>
    </row>
    <row r="45" spans="1:29" x14ac:dyDescent="0.3">
      <c r="M45" s="1"/>
      <c r="N45" s="1"/>
      <c r="O45" s="1"/>
      <c r="P45" s="1"/>
      <c r="Q45" s="1"/>
      <c r="R45" s="1"/>
      <c r="S45" s="1"/>
      <c r="T45" s="1"/>
      <c r="U45" s="1"/>
      <c r="V45" s="1"/>
      <c r="W45" s="1"/>
    </row>
    <row r="46" spans="1:29" x14ac:dyDescent="0.3">
      <c r="M46" s="1"/>
      <c r="N46" s="1"/>
      <c r="O46" s="1"/>
      <c r="P46" s="1"/>
      <c r="Q46" s="1"/>
      <c r="R46" s="1"/>
      <c r="S46" s="1"/>
      <c r="T46" s="1"/>
      <c r="U46" s="1"/>
      <c r="V46" s="1"/>
      <c r="W46"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A05C-8B34-498C-B0AB-56B73244FFB8}">
  <dimension ref="A4:O33"/>
  <sheetViews>
    <sheetView topLeftCell="C5" workbookViewId="0">
      <selection activeCell="O25" sqref="O25"/>
    </sheetView>
  </sheetViews>
  <sheetFormatPr defaultRowHeight="14.4" x14ac:dyDescent="0.3"/>
  <cols>
    <col min="3" max="5" width="12.21875" customWidth="1"/>
    <col min="8" max="10" width="12.21875" customWidth="1"/>
  </cols>
  <sheetData>
    <row r="4" spans="1:15" x14ac:dyDescent="0.3">
      <c r="A4" s="1"/>
      <c r="B4" s="1"/>
      <c r="C4" s="1"/>
      <c r="D4" s="1"/>
      <c r="E4" s="1"/>
      <c r="F4" s="1"/>
      <c r="G4" s="1"/>
      <c r="H4" s="1"/>
      <c r="I4" s="1"/>
      <c r="J4" s="1"/>
      <c r="K4" s="1"/>
      <c r="L4" s="1"/>
      <c r="M4" s="1"/>
      <c r="N4" s="1"/>
      <c r="O4" s="1"/>
    </row>
    <row r="5" spans="1:15" x14ac:dyDescent="0.3">
      <c r="A5" s="1"/>
      <c r="B5" s="1"/>
      <c r="C5" s="1"/>
      <c r="D5" s="1"/>
      <c r="E5" s="1"/>
      <c r="F5" s="1"/>
      <c r="G5" s="1"/>
      <c r="H5" s="1"/>
      <c r="I5" s="1"/>
      <c r="J5" s="1"/>
      <c r="K5" s="1"/>
      <c r="L5" s="1"/>
      <c r="M5" s="1"/>
      <c r="N5" s="1"/>
      <c r="O5" s="1"/>
    </row>
    <row r="6" spans="1:15" x14ac:dyDescent="0.3">
      <c r="A6" s="1"/>
      <c r="B6" s="1"/>
      <c r="C6" s="1"/>
      <c r="D6" s="6"/>
      <c r="E6" s="1"/>
      <c r="F6" s="1"/>
      <c r="G6" s="1"/>
      <c r="H6" s="1"/>
      <c r="I6" s="6"/>
      <c r="J6" s="1"/>
      <c r="K6" s="1"/>
      <c r="L6" s="1"/>
      <c r="M6" s="1"/>
      <c r="N6" s="1"/>
      <c r="O6" s="1"/>
    </row>
    <row r="7" spans="1:15" x14ac:dyDescent="0.3">
      <c r="A7" s="1"/>
      <c r="B7" s="1"/>
      <c r="C7" s="1"/>
      <c r="D7" s="1"/>
      <c r="E7" s="1"/>
      <c r="F7" s="1"/>
      <c r="G7" s="1"/>
      <c r="H7" s="1"/>
      <c r="I7" s="1"/>
      <c r="J7" s="1"/>
      <c r="K7" s="1"/>
      <c r="L7" s="1"/>
      <c r="M7" s="1"/>
      <c r="N7" s="1"/>
      <c r="O7" s="1"/>
    </row>
    <row r="8" spans="1:15" ht="15" thickBot="1" x14ac:dyDescent="0.35">
      <c r="A8" s="1"/>
      <c r="B8" s="1"/>
      <c r="C8" s="1" t="s">
        <v>61</v>
      </c>
      <c r="D8" s="1"/>
      <c r="E8" s="1"/>
      <c r="F8" s="1"/>
      <c r="G8" s="1"/>
      <c r="H8" s="1" t="s">
        <v>61</v>
      </c>
      <c r="I8" s="1"/>
      <c r="J8" s="1"/>
      <c r="K8" s="1"/>
      <c r="L8" s="1"/>
      <c r="M8" s="1"/>
      <c r="N8" s="1"/>
      <c r="O8" s="1"/>
    </row>
    <row r="9" spans="1:15" ht="15" thickTop="1" x14ac:dyDescent="0.3">
      <c r="A9" s="1"/>
      <c r="B9" s="1"/>
      <c r="C9" s="11"/>
      <c r="D9" s="1"/>
      <c r="E9" s="1"/>
      <c r="F9" s="1"/>
      <c r="G9" s="1"/>
      <c r="H9" s="11"/>
      <c r="I9" s="1"/>
      <c r="J9" s="1"/>
      <c r="K9" s="1"/>
      <c r="L9" s="1"/>
      <c r="M9" s="1"/>
      <c r="N9" s="1"/>
      <c r="O9" s="1"/>
    </row>
    <row r="10" spans="1:15" ht="15" thickBot="1" x14ac:dyDescent="0.35">
      <c r="A10" s="1"/>
      <c r="B10" s="1"/>
      <c r="C10" s="12" t="s">
        <v>62</v>
      </c>
      <c r="D10" s="1"/>
      <c r="E10" s="1"/>
      <c r="F10" s="1"/>
      <c r="G10" s="1"/>
      <c r="H10" s="12" t="s">
        <v>62</v>
      </c>
      <c r="I10" s="1"/>
      <c r="J10" s="1"/>
      <c r="K10" s="1"/>
      <c r="L10" s="1"/>
      <c r="M10" s="1"/>
      <c r="N10" s="1"/>
      <c r="O10" s="1"/>
    </row>
    <row r="11" spans="1:15" ht="15" thickTop="1" x14ac:dyDescent="0.3">
      <c r="A11" s="1"/>
      <c r="B11" s="1"/>
      <c r="C11" s="1"/>
      <c r="D11" s="6"/>
      <c r="E11" s="1"/>
      <c r="F11" s="1"/>
      <c r="G11" s="1"/>
      <c r="H11" s="1"/>
      <c r="I11" s="6"/>
      <c r="J11" s="1"/>
      <c r="K11" s="1"/>
      <c r="L11" s="1"/>
      <c r="M11" s="1"/>
      <c r="N11" s="1"/>
      <c r="O11" s="1"/>
    </row>
    <row r="12" spans="1:15" ht="15" thickBot="1" x14ac:dyDescent="0.35">
      <c r="A12" s="1"/>
      <c r="B12" s="1"/>
      <c r="C12" s="1" t="s">
        <v>63</v>
      </c>
      <c r="D12" s="1"/>
      <c r="E12" s="1"/>
      <c r="F12" s="1"/>
      <c r="G12" s="1"/>
      <c r="H12" s="1" t="s">
        <v>63</v>
      </c>
      <c r="I12" s="1"/>
      <c r="J12" s="1"/>
      <c r="K12" s="1"/>
      <c r="L12" s="1"/>
      <c r="M12" s="1"/>
      <c r="N12" s="1"/>
      <c r="O12" s="1"/>
    </row>
    <row r="13" spans="1:15" ht="15" thickTop="1" x14ac:dyDescent="0.3">
      <c r="A13" s="1"/>
      <c r="B13" s="6"/>
      <c r="C13" s="11"/>
      <c r="D13" s="1"/>
      <c r="E13" s="1"/>
      <c r="F13" s="1"/>
      <c r="G13" s="1"/>
      <c r="H13" s="11"/>
      <c r="I13" s="1"/>
      <c r="J13" s="1"/>
      <c r="K13" s="1"/>
      <c r="L13" s="1"/>
      <c r="M13" s="1"/>
      <c r="N13" s="1"/>
      <c r="O13" s="1"/>
    </row>
    <row r="14" spans="1:15" ht="15" thickBot="1" x14ac:dyDescent="0.35">
      <c r="A14" s="1"/>
      <c r="B14" s="6"/>
      <c r="C14" s="12" t="s">
        <v>64</v>
      </c>
      <c r="D14" s="1"/>
      <c r="E14" s="1"/>
      <c r="F14" s="1"/>
      <c r="G14" s="1"/>
      <c r="H14" s="12" t="s">
        <v>64</v>
      </c>
      <c r="I14" s="1"/>
      <c r="J14" s="1"/>
      <c r="K14" s="1"/>
      <c r="L14" s="1"/>
      <c r="M14" s="1"/>
      <c r="N14" s="1"/>
      <c r="O14" s="1"/>
    </row>
    <row r="15" spans="1:15" ht="15" thickTop="1" x14ac:dyDescent="0.3">
      <c r="A15" s="1"/>
      <c r="B15" s="1"/>
      <c r="C15" s="1"/>
      <c r="D15" s="1"/>
      <c r="E15" s="1"/>
      <c r="F15" s="1"/>
      <c r="G15" s="1"/>
      <c r="H15" s="1"/>
      <c r="I15" s="1"/>
      <c r="J15" s="1"/>
      <c r="K15" s="1"/>
      <c r="L15" s="1"/>
      <c r="M15" s="1"/>
      <c r="N15" s="1"/>
      <c r="O15" s="1"/>
    </row>
    <row r="16" spans="1:15" ht="15" thickBot="1" x14ac:dyDescent="0.35">
      <c r="A16" s="1"/>
      <c r="B16" s="1"/>
      <c r="C16" s="1" t="s">
        <v>65</v>
      </c>
      <c r="D16" s="1"/>
      <c r="E16" s="1"/>
      <c r="F16" s="1"/>
      <c r="G16" s="1"/>
      <c r="H16" s="1" t="s">
        <v>65</v>
      </c>
      <c r="I16" s="1"/>
      <c r="J16" s="1"/>
      <c r="K16" s="1"/>
      <c r="L16" s="1"/>
      <c r="M16" s="1"/>
      <c r="N16" s="1"/>
      <c r="O16" s="1"/>
    </row>
    <row r="17" spans="1:15" ht="15" thickTop="1" x14ac:dyDescent="0.3">
      <c r="A17" s="1"/>
      <c r="B17" s="1"/>
      <c r="C17" s="11"/>
      <c r="D17" s="1"/>
      <c r="E17" s="1"/>
      <c r="F17" s="1"/>
      <c r="G17" s="1"/>
      <c r="H17" s="11"/>
      <c r="I17" s="1"/>
      <c r="J17" s="1"/>
      <c r="K17" s="1"/>
      <c r="L17" s="1"/>
      <c r="M17" s="1"/>
      <c r="N17" s="1"/>
      <c r="O17" s="1"/>
    </row>
    <row r="18" spans="1:15" ht="15" thickBot="1" x14ac:dyDescent="0.35">
      <c r="A18" s="1"/>
      <c r="B18" s="1"/>
      <c r="C18" s="12" t="s">
        <v>66</v>
      </c>
      <c r="D18" s="1"/>
      <c r="E18" s="1"/>
      <c r="F18" s="1"/>
      <c r="G18" s="1"/>
      <c r="H18" s="12" t="s">
        <v>66</v>
      </c>
      <c r="I18" s="1"/>
      <c r="J18" s="1"/>
      <c r="K18" s="1"/>
      <c r="L18" s="1"/>
      <c r="M18" s="1"/>
      <c r="N18" s="1"/>
      <c r="O18" s="1"/>
    </row>
    <row r="19" spans="1:15" ht="15" thickTop="1" x14ac:dyDescent="0.3">
      <c r="A19" s="1"/>
      <c r="B19" s="1"/>
      <c r="C19" s="1"/>
      <c r="D19" s="1"/>
      <c r="E19" s="1"/>
      <c r="F19" s="1"/>
      <c r="G19" s="1"/>
      <c r="H19" s="1"/>
      <c r="I19" s="1"/>
      <c r="J19" s="1"/>
      <c r="K19" s="1"/>
      <c r="L19" s="1"/>
      <c r="M19" s="1"/>
      <c r="N19" s="1"/>
      <c r="O19" s="1"/>
    </row>
    <row r="20" spans="1:15" x14ac:dyDescent="0.3">
      <c r="A20" s="1"/>
      <c r="B20" s="1"/>
      <c r="C20" s="1"/>
      <c r="D20" s="1"/>
      <c r="E20" s="1"/>
      <c r="F20" s="1"/>
      <c r="G20" s="1"/>
      <c r="H20" s="1"/>
      <c r="I20" s="1"/>
      <c r="J20" s="1"/>
      <c r="K20" s="1"/>
      <c r="L20" s="1"/>
      <c r="M20" s="1"/>
      <c r="N20" s="1"/>
      <c r="O20" s="1"/>
    </row>
    <row r="21" spans="1:15" ht="15" thickBot="1" x14ac:dyDescent="0.35">
      <c r="A21" s="1"/>
      <c r="B21" s="1"/>
      <c r="C21" s="1" t="s">
        <v>67</v>
      </c>
      <c r="D21" s="1"/>
      <c r="E21" s="1"/>
      <c r="F21" s="1"/>
      <c r="G21" s="1"/>
      <c r="H21" s="1" t="s">
        <v>67</v>
      </c>
      <c r="I21" s="1"/>
      <c r="J21" s="1"/>
      <c r="K21" s="1"/>
      <c r="L21" s="1"/>
      <c r="M21" s="1"/>
      <c r="N21" s="1"/>
      <c r="O21" s="1"/>
    </row>
    <row r="22" spans="1:15" ht="15.6" thickTop="1" thickBot="1" x14ac:dyDescent="0.35">
      <c r="A22" s="1"/>
      <c r="B22" s="1"/>
      <c r="C22" s="26" t="s">
        <v>8</v>
      </c>
      <c r="D22" s="1"/>
      <c r="E22" s="1"/>
      <c r="F22" s="1"/>
      <c r="G22" s="1"/>
      <c r="H22" s="26" t="s">
        <v>8</v>
      </c>
      <c r="I22" s="1" t="s">
        <v>71</v>
      </c>
      <c r="J22" s="1"/>
      <c r="K22" s="1"/>
      <c r="L22" s="1"/>
      <c r="M22" s="1"/>
      <c r="N22" s="1"/>
      <c r="O22" s="1"/>
    </row>
    <row r="23" spans="1:15" ht="15.6" thickTop="1" thickBot="1" x14ac:dyDescent="0.35">
      <c r="A23" s="1"/>
      <c r="B23" s="1"/>
      <c r="C23" s="8" t="s">
        <v>68</v>
      </c>
      <c r="D23" s="4"/>
      <c r="E23" s="1"/>
      <c r="F23" s="1"/>
      <c r="G23" s="1"/>
      <c r="H23" s="8" t="s">
        <v>68</v>
      </c>
      <c r="I23" s="4"/>
      <c r="J23" s="1"/>
      <c r="K23" s="1"/>
      <c r="L23" s="1"/>
      <c r="M23" s="1"/>
      <c r="N23" s="1"/>
      <c r="O23" s="1"/>
    </row>
    <row r="24" spans="1:15" ht="15" thickTop="1" x14ac:dyDescent="0.3">
      <c r="A24" s="1"/>
      <c r="B24" s="1"/>
      <c r="C24" s="6"/>
      <c r="D24" s="1"/>
      <c r="E24" s="1"/>
      <c r="F24" s="1"/>
      <c r="G24" s="1"/>
      <c r="H24" s="6"/>
      <c r="I24" s="1"/>
      <c r="J24" s="1"/>
      <c r="K24" s="1"/>
      <c r="L24" s="1"/>
      <c r="M24" s="1"/>
      <c r="N24" s="1"/>
      <c r="O24" s="1"/>
    </row>
    <row r="25" spans="1:15" x14ac:dyDescent="0.3">
      <c r="A25" s="1"/>
      <c r="B25" s="1"/>
      <c r="C25" s="1"/>
      <c r="D25" s="6"/>
      <c r="E25" s="1"/>
      <c r="F25" s="1"/>
      <c r="G25" s="1"/>
      <c r="H25" s="1"/>
      <c r="I25" s="6"/>
      <c r="J25" s="1"/>
      <c r="K25" s="1"/>
      <c r="L25" s="1"/>
      <c r="M25" s="1"/>
      <c r="N25" s="1"/>
      <c r="O25" s="1"/>
    </row>
    <row r="26" spans="1:15" ht="15" thickBot="1" x14ac:dyDescent="0.35">
      <c r="A26" s="1"/>
      <c r="B26" s="1"/>
      <c r="C26" s="6"/>
      <c r="D26" s="6" t="s">
        <v>8</v>
      </c>
      <c r="E26" s="1"/>
      <c r="F26" s="1"/>
      <c r="G26" s="1"/>
      <c r="H26" s="6"/>
      <c r="I26" s="6" t="s">
        <v>72</v>
      </c>
      <c r="J26" s="1"/>
      <c r="K26" s="1"/>
      <c r="L26" s="1"/>
      <c r="M26" s="1"/>
      <c r="N26" s="1"/>
      <c r="O26" s="1"/>
    </row>
    <row r="27" spans="1:15" ht="15.6" thickTop="1" thickBot="1" x14ac:dyDescent="0.35">
      <c r="A27" s="1"/>
      <c r="B27" s="1"/>
      <c r="C27" s="6" t="s">
        <v>69</v>
      </c>
      <c r="D27" s="26" t="s">
        <v>14</v>
      </c>
      <c r="E27" s="1"/>
      <c r="F27" s="1"/>
      <c r="G27" s="1"/>
      <c r="H27" s="6" t="s">
        <v>69</v>
      </c>
      <c r="I27" s="26" t="s">
        <v>14</v>
      </c>
      <c r="J27" s="1" t="s">
        <v>73</v>
      </c>
      <c r="K27" s="1"/>
      <c r="L27" s="1"/>
      <c r="M27" s="1"/>
      <c r="N27" s="1"/>
      <c r="O27" s="1"/>
    </row>
    <row r="28" spans="1:15" ht="15.6" thickTop="1" thickBot="1" x14ac:dyDescent="0.35">
      <c r="A28" s="1"/>
      <c r="B28" s="1"/>
      <c r="C28" s="26" t="s">
        <v>12</v>
      </c>
      <c r="D28" s="8"/>
      <c r="E28" s="4"/>
      <c r="F28" s="1"/>
      <c r="G28" s="1"/>
      <c r="H28" s="26" t="s">
        <v>12</v>
      </c>
      <c r="I28" s="8" t="s">
        <v>73</v>
      </c>
      <c r="J28" s="4"/>
      <c r="K28" s="1"/>
      <c r="L28" s="1"/>
      <c r="M28" s="1"/>
      <c r="N28" s="1"/>
      <c r="O28" s="1"/>
    </row>
    <row r="29" spans="1:15" ht="15.6" thickTop="1" thickBot="1" x14ac:dyDescent="0.35">
      <c r="A29" s="1"/>
      <c r="B29" s="1"/>
      <c r="C29" s="8" t="s">
        <v>70</v>
      </c>
      <c r="D29" s="4"/>
      <c r="E29" s="1"/>
      <c r="F29" s="1"/>
      <c r="G29" s="1"/>
      <c r="H29" s="8" t="s">
        <v>70</v>
      </c>
      <c r="I29" s="4"/>
      <c r="J29" s="1"/>
      <c r="K29" s="1"/>
      <c r="L29" s="1"/>
      <c r="M29" s="1"/>
      <c r="N29" s="1"/>
      <c r="O29" s="1"/>
    </row>
    <row r="30" spans="1:15" ht="15" thickTop="1" x14ac:dyDescent="0.3">
      <c r="A30" s="1"/>
      <c r="B30" s="1"/>
      <c r="C30" s="1"/>
      <c r="D30" s="1"/>
      <c r="E30" s="1"/>
      <c r="F30" s="1"/>
      <c r="G30" s="1"/>
      <c r="H30" s="1"/>
      <c r="I30" s="1"/>
      <c r="J30" s="1"/>
      <c r="K30" s="1"/>
      <c r="L30" s="1"/>
      <c r="M30" s="1"/>
      <c r="N30" s="1"/>
      <c r="O30" s="1"/>
    </row>
    <row r="31" spans="1:15" x14ac:dyDescent="0.3">
      <c r="A31" s="1"/>
      <c r="B31" s="1"/>
      <c r="C31" s="1"/>
      <c r="D31" s="1"/>
      <c r="E31" s="1"/>
      <c r="F31" s="1"/>
      <c r="G31" s="1"/>
      <c r="H31" s="1"/>
      <c r="I31" s="1"/>
      <c r="J31" s="1"/>
      <c r="K31" s="1"/>
      <c r="L31" s="1"/>
      <c r="M31" s="1"/>
      <c r="N31" s="1"/>
      <c r="O31" s="1"/>
    </row>
    <row r="32" spans="1:15" x14ac:dyDescent="0.3">
      <c r="A32" s="1"/>
      <c r="B32" s="1"/>
      <c r="C32" s="1"/>
      <c r="D32" s="1"/>
      <c r="E32" s="1"/>
      <c r="F32" s="1"/>
      <c r="G32" s="1"/>
      <c r="H32" s="1"/>
      <c r="I32" s="1"/>
      <c r="J32" s="1"/>
      <c r="K32" s="1"/>
      <c r="L32" s="1"/>
      <c r="M32" s="1"/>
      <c r="N32" s="1"/>
      <c r="O32" s="1"/>
    </row>
    <row r="33" spans="1:12" x14ac:dyDescent="0.3">
      <c r="A33" s="1"/>
      <c r="B33" s="1"/>
      <c r="C33" s="1"/>
      <c r="D33" s="1"/>
      <c r="E33" s="1"/>
      <c r="F33" s="1"/>
      <c r="G33" s="1"/>
      <c r="H33" s="1"/>
      <c r="I33" s="1"/>
      <c r="J33" s="1"/>
      <c r="K33" s="1"/>
      <c r="L33"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55B-86DB-41A7-86B6-8D3E6C4FEE99}">
  <dimension ref="C4:J29"/>
  <sheetViews>
    <sheetView workbookViewId="0">
      <selection activeCell="E20" sqref="E14:G20"/>
    </sheetView>
  </sheetViews>
  <sheetFormatPr defaultRowHeight="14.4" x14ac:dyDescent="0.3"/>
  <cols>
    <col min="3" max="10" width="13.6640625" customWidth="1"/>
  </cols>
  <sheetData>
    <row r="4" spans="3:10" ht="15" thickBot="1" x14ac:dyDescent="0.35">
      <c r="C4" s="1"/>
      <c r="D4" s="1"/>
      <c r="E4" s="1"/>
      <c r="F4" s="1"/>
      <c r="G4" s="1"/>
      <c r="H4" s="1"/>
      <c r="I4" s="1"/>
      <c r="J4" s="1"/>
    </row>
    <row r="5" spans="3:10" x14ac:dyDescent="0.3">
      <c r="C5" s="1"/>
      <c r="D5" s="102" t="s">
        <v>41</v>
      </c>
      <c r="E5" s="103"/>
      <c r="F5" s="27"/>
      <c r="G5" s="6"/>
      <c r="H5" s="102" t="s">
        <v>40</v>
      </c>
      <c r="I5" s="103"/>
      <c r="J5" s="1"/>
    </row>
    <row r="6" spans="3:10" x14ac:dyDescent="0.3">
      <c r="C6" s="1"/>
      <c r="D6" s="28" t="s">
        <v>38</v>
      </c>
      <c r="E6" s="29" t="s">
        <v>39</v>
      </c>
      <c r="F6" s="6"/>
      <c r="G6" s="6"/>
      <c r="H6" s="28" t="s">
        <v>38</v>
      </c>
      <c r="I6" s="29" t="s">
        <v>39</v>
      </c>
      <c r="J6" s="1"/>
    </row>
    <row r="7" spans="3:10" x14ac:dyDescent="0.3">
      <c r="C7" s="1"/>
      <c r="D7" s="30">
        <v>1</v>
      </c>
      <c r="E7" s="29" t="s">
        <v>42</v>
      </c>
      <c r="F7" s="6"/>
      <c r="G7" s="6"/>
      <c r="H7" s="30">
        <v>1</v>
      </c>
      <c r="I7" s="29" t="s">
        <v>47</v>
      </c>
      <c r="J7" s="1"/>
    </row>
    <row r="8" spans="3:10" x14ac:dyDescent="0.3">
      <c r="C8" s="1"/>
      <c r="D8" s="30">
        <v>2</v>
      </c>
      <c r="E8" s="29" t="s">
        <v>6</v>
      </c>
      <c r="F8" s="6"/>
      <c r="G8" s="6"/>
      <c r="H8" s="30">
        <v>2</v>
      </c>
      <c r="I8" s="29" t="s">
        <v>48</v>
      </c>
      <c r="J8" s="1"/>
    </row>
    <row r="9" spans="3:10" x14ac:dyDescent="0.3">
      <c r="C9" s="1"/>
      <c r="D9" s="30">
        <v>3</v>
      </c>
      <c r="E9" s="29" t="s">
        <v>43</v>
      </c>
      <c r="F9" s="6"/>
      <c r="G9" s="6"/>
      <c r="H9" s="30">
        <v>3</v>
      </c>
      <c r="I9" s="29" t="s">
        <v>49</v>
      </c>
      <c r="J9" s="1"/>
    </row>
    <row r="10" spans="3:10" x14ac:dyDescent="0.3">
      <c r="C10" s="1"/>
      <c r="D10" s="30">
        <v>4</v>
      </c>
      <c r="E10" s="29" t="s">
        <v>44</v>
      </c>
      <c r="F10" s="6"/>
      <c r="G10" s="6"/>
      <c r="H10" s="30">
        <v>4</v>
      </c>
      <c r="I10" s="29" t="s">
        <v>50</v>
      </c>
      <c r="J10" s="1"/>
    </row>
    <row r="11" spans="3:10" x14ac:dyDescent="0.3">
      <c r="C11" s="1"/>
      <c r="D11" s="30">
        <v>5</v>
      </c>
      <c r="E11" s="29" t="s">
        <v>46</v>
      </c>
      <c r="F11" s="6"/>
      <c r="G11" s="6"/>
      <c r="H11" s="30">
        <v>5</v>
      </c>
      <c r="I11" s="29" t="s">
        <v>51</v>
      </c>
      <c r="J11" s="1"/>
    </row>
    <row r="12" spans="3:10" ht="15" thickBot="1" x14ac:dyDescent="0.35">
      <c r="C12" s="1"/>
      <c r="D12" s="31">
        <v>6</v>
      </c>
      <c r="E12" s="32" t="s">
        <v>45</v>
      </c>
      <c r="F12" s="6"/>
      <c r="G12" s="6"/>
      <c r="H12" s="31">
        <v>6</v>
      </c>
      <c r="I12" s="32" t="s">
        <v>52</v>
      </c>
      <c r="J12" s="1"/>
    </row>
    <row r="13" spans="3:10" x14ac:dyDescent="0.3">
      <c r="C13" s="1"/>
      <c r="D13" s="1"/>
      <c r="E13" s="6"/>
      <c r="F13" s="6"/>
      <c r="G13" s="6"/>
      <c r="H13" s="1"/>
      <c r="I13" s="6"/>
      <c r="J13" s="1"/>
    </row>
    <row r="14" spans="3:10" ht="15" thickBot="1" x14ac:dyDescent="0.35">
      <c r="C14" s="1"/>
      <c r="D14" s="1"/>
      <c r="E14" s="6" t="s">
        <v>42</v>
      </c>
      <c r="F14" s="1"/>
      <c r="G14" s="1"/>
      <c r="H14" s="1"/>
      <c r="I14" s="6"/>
      <c r="J14" s="1"/>
    </row>
    <row r="15" spans="3:10" ht="15.6" thickTop="1" thickBot="1" x14ac:dyDescent="0.35">
      <c r="C15" s="1"/>
      <c r="D15" s="1"/>
      <c r="E15" s="7"/>
      <c r="F15" s="1" t="s">
        <v>42</v>
      </c>
      <c r="G15" s="1"/>
      <c r="H15" s="1"/>
      <c r="I15" s="6"/>
      <c r="J15" s="1"/>
    </row>
    <row r="16" spans="3:10" ht="15.6" thickTop="1" thickBot="1" x14ac:dyDescent="0.35">
      <c r="C16" s="1"/>
      <c r="D16" s="1"/>
      <c r="E16" s="8" t="s">
        <v>53</v>
      </c>
      <c r="F16" s="4"/>
      <c r="G16" s="5"/>
      <c r="H16" s="1"/>
      <c r="I16" s="6"/>
      <c r="J16" s="1"/>
    </row>
    <row r="17" spans="3:10" ht="15.6" thickTop="1" thickBot="1" x14ac:dyDescent="0.35">
      <c r="C17" s="1"/>
      <c r="D17" s="1"/>
      <c r="E17" s="6"/>
      <c r="F17" s="1"/>
      <c r="G17" s="5" t="s">
        <v>42</v>
      </c>
      <c r="H17" s="1"/>
      <c r="I17" s="1"/>
      <c r="J17" s="1"/>
    </row>
    <row r="18" spans="3:10" ht="15.6" thickTop="1" thickBot="1" x14ac:dyDescent="0.35">
      <c r="C18" s="1"/>
      <c r="D18" s="1"/>
      <c r="E18" s="6" t="s">
        <v>48</v>
      </c>
      <c r="F18" s="1"/>
      <c r="G18" s="4"/>
      <c r="H18" s="5"/>
      <c r="I18" s="1"/>
      <c r="J18" s="1"/>
    </row>
    <row r="19" spans="3:10" ht="15.6" thickTop="1" thickBot="1" x14ac:dyDescent="0.35">
      <c r="C19" s="1"/>
      <c r="D19" s="1"/>
      <c r="E19" s="7"/>
      <c r="F19" s="1" t="s">
        <v>48</v>
      </c>
      <c r="G19" s="5"/>
      <c r="H19" s="5"/>
      <c r="I19" s="1"/>
      <c r="J19" s="1"/>
    </row>
    <row r="20" spans="3:10" ht="15.6" thickTop="1" thickBot="1" x14ac:dyDescent="0.35">
      <c r="C20" s="1"/>
      <c r="D20" s="1"/>
      <c r="E20" s="8" t="s">
        <v>43</v>
      </c>
      <c r="F20" s="4"/>
      <c r="G20" s="1"/>
      <c r="H20" s="5"/>
      <c r="I20" s="1"/>
      <c r="J20" s="1"/>
    </row>
    <row r="21" spans="3:10" ht="15.6" thickTop="1" thickBot="1" x14ac:dyDescent="0.35">
      <c r="C21" s="1"/>
      <c r="D21" s="1"/>
      <c r="E21" s="6"/>
      <c r="F21" s="1"/>
      <c r="G21" s="1"/>
      <c r="H21" s="5" t="s">
        <v>42</v>
      </c>
      <c r="I21" s="1"/>
      <c r="J21" s="1"/>
    </row>
    <row r="22" spans="3:10" ht="15.6" thickTop="1" thickBot="1" x14ac:dyDescent="0.35">
      <c r="C22" s="1"/>
      <c r="D22" s="1"/>
      <c r="E22" s="6" t="s">
        <v>6</v>
      </c>
      <c r="F22" s="1"/>
      <c r="G22" s="1"/>
      <c r="H22" s="4"/>
      <c r="I22" s="1"/>
      <c r="J22" s="1"/>
    </row>
    <row r="23" spans="3:10" ht="15.6" thickTop="1" thickBot="1" x14ac:dyDescent="0.35">
      <c r="C23" s="1"/>
      <c r="D23" s="1"/>
      <c r="E23" s="7"/>
      <c r="F23" s="1" t="s">
        <v>6</v>
      </c>
      <c r="G23" s="1"/>
      <c r="H23" s="5"/>
      <c r="I23" s="1"/>
      <c r="J23" s="1"/>
    </row>
    <row r="24" spans="3:10" ht="15.6" thickTop="1" thickBot="1" x14ac:dyDescent="0.35">
      <c r="C24" s="1"/>
      <c r="D24" s="1"/>
      <c r="E24" s="8" t="s">
        <v>49</v>
      </c>
      <c r="F24" s="4"/>
      <c r="G24" s="5"/>
      <c r="H24" s="5"/>
      <c r="I24" s="1"/>
      <c r="J24" s="1"/>
    </row>
    <row r="25" spans="3:10" ht="15.6" thickTop="1" thickBot="1" x14ac:dyDescent="0.35">
      <c r="C25" s="1"/>
      <c r="D25" s="1"/>
      <c r="E25" s="6"/>
      <c r="F25" s="1"/>
      <c r="G25" s="5" t="s">
        <v>44</v>
      </c>
      <c r="H25" s="5"/>
      <c r="I25" s="1"/>
      <c r="J25" s="1"/>
    </row>
    <row r="26" spans="3:10" ht="15.6" thickTop="1" thickBot="1" x14ac:dyDescent="0.35">
      <c r="C26" s="1"/>
      <c r="D26" s="1"/>
      <c r="E26" s="6" t="s">
        <v>47</v>
      </c>
      <c r="F26" s="1"/>
      <c r="G26" s="4"/>
      <c r="H26" s="1"/>
      <c r="I26" s="1"/>
      <c r="J26" s="1"/>
    </row>
    <row r="27" spans="3:10" ht="15.6" thickTop="1" thickBot="1" x14ac:dyDescent="0.35">
      <c r="C27" s="1"/>
      <c r="D27" s="1"/>
      <c r="E27" s="7"/>
      <c r="F27" s="1" t="s">
        <v>44</v>
      </c>
      <c r="G27" s="5"/>
      <c r="H27" s="1"/>
      <c r="I27" s="1"/>
      <c r="J27" s="1"/>
    </row>
    <row r="28" spans="3:10" ht="15.6" thickTop="1" thickBot="1" x14ac:dyDescent="0.35">
      <c r="C28" s="1"/>
      <c r="D28" s="1"/>
      <c r="E28" s="8" t="s">
        <v>44</v>
      </c>
      <c r="F28" s="4"/>
      <c r="G28" s="1"/>
      <c r="H28" s="1"/>
      <c r="I28" s="1"/>
      <c r="J28" s="1"/>
    </row>
    <row r="29" spans="3:10" ht="15" thickTop="1" x14ac:dyDescent="0.3">
      <c r="C29" s="1"/>
      <c r="D29" s="1"/>
      <c r="E29" s="6"/>
      <c r="F29" s="1"/>
      <c r="G29" s="1"/>
      <c r="H29" s="1"/>
      <c r="I29" s="1"/>
      <c r="J29" s="1"/>
    </row>
  </sheetData>
  <mergeCells count="2">
    <mergeCell ref="D5:E5"/>
    <mergeCell ref="H5:I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37AD-F8C8-422A-907B-37F83257262D}">
  <dimension ref="A3:AB94"/>
  <sheetViews>
    <sheetView topLeftCell="A2" zoomScale="80" zoomScaleNormal="80" workbookViewId="0">
      <pane xSplit="2" topLeftCell="C1" activePane="topRight" state="frozen"/>
      <selection pane="topRight" activeCell="E37" sqref="E37"/>
    </sheetView>
  </sheetViews>
  <sheetFormatPr defaultRowHeight="14.4" x14ac:dyDescent="0.3"/>
  <sheetData>
    <row r="3" spans="1:28" x14ac:dyDescent="0.3">
      <c r="A3">
        <f>SUM(C3:ZZ3)</f>
        <v>4</v>
      </c>
      <c r="B3">
        <v>1</v>
      </c>
      <c r="G3">
        <v>1</v>
      </c>
      <c r="M3">
        <v>1</v>
      </c>
      <c r="U3">
        <v>1</v>
      </c>
      <c r="AB3">
        <v>1</v>
      </c>
    </row>
    <row r="4" spans="1:28" x14ac:dyDescent="0.3">
      <c r="A4">
        <f t="shared" ref="A4:A18" si="0">SUM(C4:ZZ4)</f>
        <v>0</v>
      </c>
      <c r="B4">
        <f>B3+1</f>
        <v>2</v>
      </c>
    </row>
    <row r="5" spans="1:28" x14ac:dyDescent="0.3">
      <c r="A5">
        <f t="shared" si="0"/>
        <v>2</v>
      </c>
      <c r="B5">
        <f t="shared" ref="B5:B18" si="1">B4+1</f>
        <v>3</v>
      </c>
      <c r="G5">
        <v>1</v>
      </c>
      <c r="U5">
        <v>1</v>
      </c>
    </row>
    <row r="6" spans="1:28" x14ac:dyDescent="0.3">
      <c r="A6">
        <f t="shared" si="0"/>
        <v>1</v>
      </c>
      <c r="B6">
        <f t="shared" si="1"/>
        <v>4</v>
      </c>
      <c r="M6">
        <v>1</v>
      </c>
    </row>
    <row r="7" spans="1:28" x14ac:dyDescent="0.3">
      <c r="A7">
        <f t="shared" si="0"/>
        <v>1</v>
      </c>
      <c r="B7">
        <f t="shared" si="1"/>
        <v>5</v>
      </c>
      <c r="AB7">
        <v>1</v>
      </c>
    </row>
    <row r="8" spans="1:28" x14ac:dyDescent="0.3">
      <c r="A8">
        <f t="shared" si="0"/>
        <v>1</v>
      </c>
      <c r="B8">
        <f t="shared" si="1"/>
        <v>6</v>
      </c>
      <c r="U8">
        <v>1</v>
      </c>
    </row>
    <row r="9" spans="1:28" x14ac:dyDescent="0.3">
      <c r="A9">
        <f t="shared" si="0"/>
        <v>0</v>
      </c>
      <c r="B9">
        <f t="shared" si="1"/>
        <v>7</v>
      </c>
    </row>
    <row r="10" spans="1:28" x14ac:dyDescent="0.3">
      <c r="A10">
        <f t="shared" si="0"/>
        <v>0</v>
      </c>
      <c r="B10">
        <f t="shared" si="1"/>
        <v>8</v>
      </c>
    </row>
    <row r="11" spans="1:28" x14ac:dyDescent="0.3">
      <c r="A11">
        <f t="shared" si="0"/>
        <v>0</v>
      </c>
      <c r="B11">
        <f t="shared" si="1"/>
        <v>9</v>
      </c>
    </row>
    <row r="12" spans="1:28" x14ac:dyDescent="0.3">
      <c r="A12">
        <f t="shared" si="0"/>
        <v>1</v>
      </c>
      <c r="B12">
        <f t="shared" si="1"/>
        <v>10</v>
      </c>
      <c r="U12">
        <v>1</v>
      </c>
    </row>
    <row r="13" spans="1:28" x14ac:dyDescent="0.3">
      <c r="A13">
        <f t="shared" si="0"/>
        <v>1</v>
      </c>
      <c r="B13">
        <f t="shared" si="1"/>
        <v>11</v>
      </c>
      <c r="AB13">
        <v>1</v>
      </c>
    </row>
    <row r="14" spans="1:28" x14ac:dyDescent="0.3">
      <c r="A14">
        <f t="shared" si="0"/>
        <v>1</v>
      </c>
      <c r="B14">
        <f t="shared" si="1"/>
        <v>12</v>
      </c>
      <c r="M14">
        <v>1</v>
      </c>
    </row>
    <row r="15" spans="1:28" x14ac:dyDescent="0.3">
      <c r="A15">
        <f t="shared" si="0"/>
        <v>2</v>
      </c>
      <c r="B15">
        <f t="shared" si="1"/>
        <v>13</v>
      </c>
      <c r="G15">
        <v>1</v>
      </c>
      <c r="U15">
        <v>1</v>
      </c>
    </row>
    <row r="16" spans="1:28" x14ac:dyDescent="0.3">
      <c r="A16">
        <f t="shared" si="0"/>
        <v>0</v>
      </c>
      <c r="B16">
        <f t="shared" si="1"/>
        <v>14</v>
      </c>
    </row>
    <row r="17" spans="1:28" x14ac:dyDescent="0.3">
      <c r="A17">
        <f t="shared" si="0"/>
        <v>4</v>
      </c>
      <c r="B17">
        <f t="shared" si="1"/>
        <v>15</v>
      </c>
      <c r="G17">
        <v>1</v>
      </c>
      <c r="M17">
        <v>1</v>
      </c>
      <c r="U17">
        <v>1</v>
      </c>
      <c r="AB17">
        <v>1</v>
      </c>
    </row>
    <row r="18" spans="1:28" x14ac:dyDescent="0.3">
      <c r="A18">
        <f t="shared" si="0"/>
        <v>0</v>
      </c>
      <c r="B18">
        <f t="shared" si="1"/>
        <v>16</v>
      </c>
    </row>
    <row r="20" spans="1:28" ht="15" thickBot="1" x14ac:dyDescent="0.35">
      <c r="C20" s="17"/>
      <c r="I20" s="17"/>
    </row>
    <row r="21" spans="1:28" ht="15.6" thickTop="1" thickBot="1" x14ac:dyDescent="0.35">
      <c r="C21" s="34"/>
      <c r="I21" s="34"/>
      <c r="Q21" s="34"/>
      <c r="X21" s="34"/>
    </row>
    <row r="22" spans="1:28" ht="15.6" thickTop="1" thickBot="1" x14ac:dyDescent="0.35">
      <c r="C22" s="35"/>
      <c r="D22" s="36"/>
      <c r="E22" s="37"/>
      <c r="I22" s="35"/>
      <c r="J22" s="36"/>
      <c r="K22" s="37"/>
      <c r="Q22" s="35"/>
      <c r="R22" s="36"/>
      <c r="S22" s="37"/>
      <c r="X22" s="35"/>
      <c r="Y22" s="36"/>
      <c r="Z22" s="37"/>
    </row>
    <row r="23" spans="1:28" ht="15.6" thickTop="1" thickBot="1" x14ac:dyDescent="0.35">
      <c r="C23" s="17"/>
      <c r="E23" s="37"/>
      <c r="I23" s="17"/>
      <c r="K23" s="37"/>
      <c r="Q23" s="17"/>
      <c r="S23" s="37"/>
      <c r="X23" s="17"/>
      <c r="Z23" s="37"/>
    </row>
    <row r="24" spans="1:28" ht="15.6" thickTop="1" thickBot="1" x14ac:dyDescent="0.35">
      <c r="C24" s="17"/>
      <c r="E24" s="36"/>
      <c r="F24" s="37"/>
      <c r="I24" s="17"/>
      <c r="K24" s="36"/>
      <c r="L24" s="37"/>
      <c r="Q24" s="17"/>
      <c r="S24" s="36"/>
      <c r="T24" s="37"/>
      <c r="X24" s="17"/>
      <c r="Z24" s="36"/>
      <c r="AA24" s="37"/>
    </row>
    <row r="25" spans="1:28" ht="15.6" thickTop="1" thickBot="1" x14ac:dyDescent="0.35">
      <c r="C25" s="34"/>
      <c r="E25" s="37"/>
      <c r="F25" s="37"/>
      <c r="I25" s="34"/>
      <c r="K25" s="37"/>
      <c r="L25" s="37"/>
      <c r="Q25" s="34"/>
      <c r="S25" s="37"/>
      <c r="T25" s="37"/>
      <c r="X25" s="34"/>
      <c r="Z25" s="37"/>
      <c r="AA25" s="37"/>
    </row>
    <row r="26" spans="1:28" ht="15.6" thickTop="1" thickBot="1" x14ac:dyDescent="0.35">
      <c r="C26" s="35"/>
      <c r="D26" s="36"/>
      <c r="F26" s="37"/>
      <c r="I26" s="35"/>
      <c r="J26" s="36"/>
      <c r="L26" s="37"/>
      <c r="Q26" s="35"/>
      <c r="R26" s="36"/>
      <c r="T26" s="37"/>
      <c r="X26" s="35"/>
      <c r="Y26" s="36"/>
      <c r="AA26" s="37"/>
    </row>
    <row r="27" spans="1:28" ht="15.6" thickTop="1" thickBot="1" x14ac:dyDescent="0.35">
      <c r="C27" s="17"/>
      <c r="F27" s="37"/>
      <c r="I27" s="17"/>
      <c r="L27" s="37"/>
      <c r="Q27" s="17"/>
      <c r="T27" s="37"/>
      <c r="X27" s="17"/>
      <c r="AA27" s="37"/>
    </row>
    <row r="28" spans="1:28" ht="15.6" thickTop="1" thickBot="1" x14ac:dyDescent="0.35">
      <c r="C28" s="17"/>
      <c r="F28" s="36"/>
      <c r="G28" s="37"/>
      <c r="I28" s="17"/>
      <c r="L28" s="36"/>
      <c r="M28" s="37"/>
      <c r="Q28" s="17"/>
      <c r="T28" s="36"/>
      <c r="U28" s="37"/>
      <c r="X28" s="17"/>
      <c r="AA28" s="36"/>
      <c r="AB28" s="37"/>
    </row>
    <row r="29" spans="1:28" ht="15.6" thickTop="1" thickBot="1" x14ac:dyDescent="0.35">
      <c r="C29" s="34"/>
      <c r="F29" s="37"/>
      <c r="G29" s="37"/>
      <c r="I29" s="34"/>
      <c r="L29" s="37"/>
      <c r="M29" s="37"/>
      <c r="Q29" s="34"/>
      <c r="T29" s="37"/>
      <c r="U29" s="37"/>
      <c r="X29" s="34"/>
      <c r="AA29" s="37"/>
      <c r="AB29" s="37"/>
    </row>
    <row r="30" spans="1:28" ht="15.6" thickTop="1" thickBot="1" x14ac:dyDescent="0.35">
      <c r="C30" s="35"/>
      <c r="D30" s="36"/>
      <c r="E30" s="37"/>
      <c r="F30" s="37"/>
      <c r="G30" s="37"/>
      <c r="I30" s="35"/>
      <c r="J30" s="36"/>
      <c r="K30" s="37"/>
      <c r="L30" s="37"/>
      <c r="M30" s="37"/>
      <c r="Q30" s="35"/>
      <c r="R30" s="36"/>
      <c r="S30" s="37"/>
      <c r="T30" s="37"/>
      <c r="U30" s="37"/>
      <c r="X30" s="35"/>
      <c r="Y30" s="36"/>
      <c r="Z30" s="37"/>
      <c r="AA30" s="37"/>
      <c r="AB30" s="37"/>
    </row>
    <row r="31" spans="1:28" ht="15.6" thickTop="1" thickBot="1" x14ac:dyDescent="0.35">
      <c r="C31" s="17"/>
      <c r="E31" s="37"/>
      <c r="F31" s="37"/>
      <c r="G31" s="37"/>
      <c r="I31" s="17"/>
      <c r="K31" s="37"/>
      <c r="L31" s="37"/>
      <c r="M31" s="37"/>
      <c r="Q31" s="17"/>
      <c r="S31" s="37"/>
      <c r="T31" s="37"/>
      <c r="U31" s="37"/>
      <c r="X31" s="17"/>
      <c r="Z31" s="37"/>
      <c r="AA31" s="37"/>
      <c r="AB31" s="37"/>
    </row>
    <row r="32" spans="1:28" ht="15.6" thickTop="1" thickBot="1" x14ac:dyDescent="0.35">
      <c r="C32" s="17"/>
      <c r="E32" s="36"/>
      <c r="G32" s="37"/>
      <c r="I32" s="17"/>
      <c r="K32" s="36"/>
      <c r="M32" s="37"/>
      <c r="Q32" s="17"/>
      <c r="S32" s="36"/>
      <c r="U32" s="37"/>
      <c r="X32" s="17"/>
      <c r="Z32" s="36"/>
      <c r="AB32" s="37"/>
    </row>
    <row r="33" spans="3:28" ht="15.6" thickTop="1" thickBot="1" x14ac:dyDescent="0.35">
      <c r="C33" s="34"/>
      <c r="E33" s="37"/>
      <c r="G33" s="37"/>
      <c r="I33" s="34"/>
      <c r="K33" s="37"/>
      <c r="M33" s="37"/>
      <c r="Q33" s="34"/>
      <c r="S33" s="37"/>
      <c r="U33" s="37"/>
      <c r="X33" s="34"/>
      <c r="Z33" s="37"/>
      <c r="AB33" s="37"/>
    </row>
    <row r="34" spans="3:28" ht="15.6" thickTop="1" thickBot="1" x14ac:dyDescent="0.35">
      <c r="C34" s="35"/>
      <c r="D34" s="36"/>
      <c r="G34" s="37"/>
      <c r="I34" s="35"/>
      <c r="J34" s="36"/>
      <c r="M34" s="37"/>
      <c r="Q34" s="35"/>
      <c r="R34" s="36"/>
      <c r="U34" s="37"/>
      <c r="X34" s="35"/>
      <c r="Y34" s="36"/>
      <c r="AB34" s="37"/>
    </row>
    <row r="35" spans="3:28" ht="15.6" thickTop="1" thickBot="1" x14ac:dyDescent="0.35">
      <c r="G35" s="39">
        <v>4</v>
      </c>
      <c r="M35" s="39">
        <v>4</v>
      </c>
      <c r="U35" s="39">
        <v>4</v>
      </c>
      <c r="AB35" s="39">
        <v>4</v>
      </c>
    </row>
    <row r="36" spans="3:28" ht="15.6" thickTop="1" thickBot="1" x14ac:dyDescent="0.35">
      <c r="C36" s="17"/>
      <c r="G36" s="36">
        <v>3</v>
      </c>
      <c r="I36" s="17"/>
      <c r="M36" s="36">
        <v>3</v>
      </c>
      <c r="Q36" s="17"/>
      <c r="U36" s="36">
        <v>3</v>
      </c>
      <c r="X36" s="17"/>
      <c r="AB36" s="36">
        <v>3</v>
      </c>
    </row>
    <row r="37" spans="3:28" ht="15.6" thickTop="1" thickBot="1" x14ac:dyDescent="0.35">
      <c r="C37" s="34"/>
      <c r="E37" t="s">
        <v>135</v>
      </c>
      <c r="G37" s="38"/>
      <c r="I37" s="34"/>
      <c r="M37" s="38"/>
      <c r="Q37" s="34"/>
      <c r="U37" s="38"/>
      <c r="X37" s="34"/>
      <c r="AB37" s="38"/>
    </row>
    <row r="38" spans="3:28" ht="15.6" thickTop="1" thickBot="1" x14ac:dyDescent="0.35">
      <c r="C38" s="35"/>
      <c r="D38" s="36"/>
      <c r="E38" s="37"/>
      <c r="G38" s="38"/>
      <c r="I38" s="35"/>
      <c r="J38" s="36"/>
      <c r="K38" s="37"/>
      <c r="M38" s="38"/>
      <c r="Q38" s="35"/>
      <c r="R38" s="36"/>
      <c r="S38" s="37"/>
      <c r="U38" s="38"/>
      <c r="X38" s="35"/>
      <c r="Y38" s="36"/>
      <c r="Z38" s="37"/>
      <c r="AB38" s="38"/>
    </row>
    <row r="39" spans="3:28" ht="15.6" thickTop="1" thickBot="1" x14ac:dyDescent="0.35">
      <c r="C39" s="17"/>
      <c r="E39" s="37"/>
      <c r="G39" s="38"/>
      <c r="I39" s="17"/>
      <c r="K39" s="37"/>
      <c r="M39" s="38"/>
      <c r="Q39" s="17"/>
      <c r="S39" s="37"/>
      <c r="U39" s="38"/>
      <c r="X39" s="17"/>
      <c r="Z39" s="37"/>
      <c r="AB39" s="38"/>
    </row>
    <row r="40" spans="3:28" ht="15.6" thickTop="1" thickBot="1" x14ac:dyDescent="0.35">
      <c r="C40" s="17"/>
      <c r="E40" s="36"/>
      <c r="F40" s="37"/>
      <c r="G40" s="38"/>
      <c r="I40" s="17"/>
      <c r="K40" s="36"/>
      <c r="L40" s="37"/>
      <c r="M40" s="38"/>
      <c r="Q40" s="17"/>
      <c r="S40" s="36"/>
      <c r="T40" s="37"/>
      <c r="U40" s="38"/>
      <c r="X40" s="17"/>
      <c r="Z40" s="36"/>
      <c r="AA40" s="37"/>
      <c r="AB40" s="38"/>
    </row>
    <row r="41" spans="3:28" ht="15.6" thickTop="1" thickBot="1" x14ac:dyDescent="0.35">
      <c r="C41" s="34"/>
      <c r="E41" s="37"/>
      <c r="F41" s="37"/>
      <c r="G41" s="38"/>
      <c r="I41" s="34"/>
      <c r="K41" s="37"/>
      <c r="L41" s="37"/>
      <c r="M41" s="38"/>
      <c r="Q41" s="34"/>
      <c r="S41" s="37"/>
      <c r="T41" s="37"/>
      <c r="U41" s="38"/>
      <c r="X41" s="34"/>
      <c r="Z41" s="37"/>
      <c r="AA41" s="37"/>
      <c r="AB41" s="38"/>
    </row>
    <row r="42" spans="3:28" ht="15.6" thickTop="1" thickBot="1" x14ac:dyDescent="0.35">
      <c r="C42" s="35"/>
      <c r="D42" s="36"/>
      <c r="F42" s="37"/>
      <c r="G42" s="37"/>
      <c r="I42" s="35"/>
      <c r="J42" s="36"/>
      <c r="L42" s="37"/>
      <c r="M42" s="37"/>
      <c r="Q42" s="35"/>
      <c r="R42" s="36"/>
      <c r="T42" s="37"/>
      <c r="U42" s="37"/>
      <c r="X42" s="35"/>
      <c r="Y42" s="36"/>
      <c r="AA42" s="37"/>
      <c r="AB42" s="37"/>
    </row>
    <row r="43" spans="3:28" ht="15.6" thickTop="1" thickBot="1" x14ac:dyDescent="0.35">
      <c r="C43" s="17"/>
      <c r="F43" s="37"/>
      <c r="G43" s="37"/>
      <c r="I43" s="17"/>
      <c r="L43" s="37"/>
      <c r="M43" s="37"/>
      <c r="Q43" s="17"/>
      <c r="T43" s="37"/>
      <c r="U43" s="37"/>
      <c r="X43" s="17"/>
      <c r="AA43" s="37"/>
      <c r="AB43" s="37"/>
    </row>
    <row r="44" spans="3:28" ht="15.6" thickTop="1" thickBot="1" x14ac:dyDescent="0.35">
      <c r="C44" s="17"/>
      <c r="F44" s="36"/>
      <c r="I44" s="17"/>
      <c r="L44" s="36"/>
      <c r="Q44" s="17"/>
      <c r="T44" s="36"/>
      <c r="X44" s="17"/>
      <c r="AA44" s="36"/>
    </row>
    <row r="45" spans="3:28" ht="15.6" thickTop="1" thickBot="1" x14ac:dyDescent="0.35">
      <c r="C45" s="34"/>
      <c r="F45" s="37"/>
      <c r="I45" s="34"/>
      <c r="L45" s="37"/>
      <c r="Q45" s="34"/>
      <c r="T45" s="37"/>
      <c r="X45" s="34"/>
      <c r="AA45" s="37"/>
    </row>
    <row r="46" spans="3:28" ht="15.6" thickTop="1" thickBot="1" x14ac:dyDescent="0.35">
      <c r="C46" s="35"/>
      <c r="D46" s="36"/>
      <c r="E46" s="37"/>
      <c r="F46" s="37"/>
      <c r="I46" s="35"/>
      <c r="J46" s="36"/>
      <c r="K46" s="37"/>
      <c r="L46" s="37"/>
      <c r="Q46" s="35"/>
      <c r="R46" s="36"/>
      <c r="S46" s="37"/>
      <c r="T46" s="37"/>
      <c r="X46" s="35"/>
      <c r="Y46" s="36"/>
      <c r="Z46" s="37"/>
      <c r="AA46" s="37"/>
    </row>
    <row r="47" spans="3:28" ht="15.6" thickTop="1" thickBot="1" x14ac:dyDescent="0.35">
      <c r="C47" s="17"/>
      <c r="E47" s="37"/>
      <c r="F47" s="37"/>
      <c r="I47" s="17"/>
      <c r="K47" s="37"/>
      <c r="L47" s="37"/>
      <c r="Q47" s="17"/>
      <c r="S47" s="37"/>
      <c r="T47" s="37"/>
      <c r="X47" s="17"/>
      <c r="Z47" s="37"/>
      <c r="AA47" s="37"/>
    </row>
    <row r="48" spans="3:28" ht="15.6" thickTop="1" thickBot="1" x14ac:dyDescent="0.35">
      <c r="C48" s="17"/>
      <c r="E48" s="36"/>
      <c r="I48" s="17"/>
      <c r="K48" s="36"/>
      <c r="Q48" s="17"/>
      <c r="S48" s="36"/>
      <c r="X48" s="17"/>
      <c r="Z48" s="36"/>
    </row>
    <row r="49" spans="3:28" ht="15.6" thickTop="1" thickBot="1" x14ac:dyDescent="0.35">
      <c r="C49" s="34"/>
      <c r="E49" s="37"/>
      <c r="I49" s="34"/>
      <c r="K49" s="37"/>
      <c r="Q49" s="34"/>
      <c r="S49" s="37"/>
      <c r="X49" s="34"/>
      <c r="Z49" s="37"/>
    </row>
    <row r="50" spans="3:28" ht="15.6" thickTop="1" thickBot="1" x14ac:dyDescent="0.35">
      <c r="C50" s="35"/>
      <c r="D50" s="36"/>
      <c r="I50" s="35"/>
      <c r="J50" s="36"/>
      <c r="Q50" s="35"/>
      <c r="R50" s="36"/>
      <c r="X50" s="35"/>
      <c r="Y50" s="36"/>
    </row>
    <row r="51" spans="3:28" ht="15.6" thickTop="1" thickBot="1" x14ac:dyDescent="0.35"/>
    <row r="52" spans="3:28" ht="15.6" thickTop="1" thickBot="1" x14ac:dyDescent="0.35">
      <c r="F52" s="34"/>
      <c r="G52" s="40">
        <v>3</v>
      </c>
      <c r="L52" s="17"/>
      <c r="T52" s="34"/>
      <c r="U52" s="40">
        <v>3</v>
      </c>
    </row>
    <row r="53" spans="3:28" ht="15.6" thickTop="1" thickBot="1" x14ac:dyDescent="0.35">
      <c r="F53" s="35"/>
      <c r="G53" s="36">
        <v>2</v>
      </c>
      <c r="L53" s="34"/>
      <c r="M53" s="40">
        <v>3</v>
      </c>
      <c r="T53" s="35"/>
      <c r="U53" s="36">
        <v>2</v>
      </c>
    </row>
    <row r="54" spans="3:28" ht="15.6" thickTop="1" thickBot="1" x14ac:dyDescent="0.35">
      <c r="K54" s="34"/>
      <c r="M54" s="36">
        <v>2</v>
      </c>
    </row>
    <row r="55" spans="3:28" ht="15.6" thickTop="1" thickBot="1" x14ac:dyDescent="0.35">
      <c r="E55" s="34"/>
      <c r="K55" s="35"/>
      <c r="L55" s="36"/>
    </row>
    <row r="56" spans="3:28" ht="15.6" thickTop="1" thickBot="1" x14ac:dyDescent="0.35">
      <c r="E56" s="35"/>
      <c r="F56" s="36"/>
      <c r="G56" s="37"/>
      <c r="L56" s="17"/>
      <c r="S56" s="17"/>
      <c r="Z56" s="17"/>
      <c r="AA56" s="34"/>
      <c r="AB56">
        <v>3</v>
      </c>
    </row>
    <row r="57" spans="3:28" ht="15.6" thickTop="1" thickBot="1" x14ac:dyDescent="0.35">
      <c r="E57" s="17"/>
      <c r="G57" s="37">
        <v>3</v>
      </c>
      <c r="L57" s="34"/>
      <c r="M57">
        <v>3</v>
      </c>
      <c r="S57" s="34"/>
      <c r="Z57" s="34"/>
      <c r="AB57" s="36">
        <v>2</v>
      </c>
    </row>
    <row r="58" spans="3:28" ht="15.6" thickTop="1" thickBot="1" x14ac:dyDescent="0.35">
      <c r="E58" s="17"/>
      <c r="G58" s="36">
        <v>2</v>
      </c>
      <c r="K58" s="34"/>
      <c r="M58" s="36">
        <v>2</v>
      </c>
      <c r="R58" s="34"/>
      <c r="T58" s="36"/>
      <c r="U58" s="37"/>
      <c r="Y58" s="34"/>
      <c r="AA58" s="36"/>
    </row>
    <row r="59" spans="3:28" ht="15.6" thickTop="1" thickBot="1" x14ac:dyDescent="0.35">
      <c r="E59" s="34"/>
      <c r="G59" s="37"/>
      <c r="K59" s="35"/>
      <c r="L59" s="36"/>
      <c r="R59" s="35"/>
      <c r="S59" s="36"/>
      <c r="U59" s="37">
        <v>3</v>
      </c>
      <c r="Y59" s="35"/>
      <c r="Z59" s="36"/>
    </row>
    <row r="60" spans="3:28" ht="15.6" thickTop="1" thickBot="1" x14ac:dyDescent="0.35">
      <c r="E60" s="35"/>
      <c r="F60" s="36"/>
      <c r="S60" s="17"/>
      <c r="U60" s="36">
        <v>2</v>
      </c>
      <c r="Z60" s="17"/>
      <c r="AA60" s="34"/>
      <c r="AB60">
        <v>3</v>
      </c>
    </row>
    <row r="61" spans="3:28" ht="15.6" thickTop="1" thickBot="1" x14ac:dyDescent="0.35">
      <c r="S61" s="34"/>
      <c r="U61" s="37"/>
      <c r="Z61" s="34"/>
      <c r="AB61" s="36">
        <v>2</v>
      </c>
    </row>
    <row r="62" spans="3:28" ht="15.6" thickTop="1" thickBot="1" x14ac:dyDescent="0.35">
      <c r="F62" s="34"/>
      <c r="G62">
        <v>2</v>
      </c>
      <c r="L62" s="34"/>
      <c r="M62" s="40">
        <v>2</v>
      </c>
      <c r="R62" s="34"/>
      <c r="T62" s="36"/>
      <c r="Y62" s="34"/>
      <c r="AA62" s="36"/>
    </row>
    <row r="63" spans="3:28" ht="15.6" thickTop="1" thickBot="1" x14ac:dyDescent="0.35">
      <c r="F63" s="35"/>
      <c r="G63" s="36">
        <v>1</v>
      </c>
      <c r="L63" s="35"/>
      <c r="M63" s="36">
        <v>1</v>
      </c>
      <c r="R63" s="35"/>
      <c r="S63" s="36"/>
      <c r="Y63" s="35"/>
      <c r="Z63" s="36"/>
    </row>
    <row r="64" spans="3:28" ht="15.6" thickTop="1" thickBot="1" x14ac:dyDescent="0.35">
      <c r="S64" s="17"/>
      <c r="Z64" s="17"/>
    </row>
    <row r="65" spans="4:28" ht="15.6" thickTop="1" thickBot="1" x14ac:dyDescent="0.35">
      <c r="S65" s="34"/>
      <c r="Z65" s="34"/>
    </row>
    <row r="66" spans="4:28" ht="15.6" thickTop="1" thickBot="1" x14ac:dyDescent="0.35">
      <c r="D66" s="17"/>
      <c r="J66" s="17"/>
      <c r="R66" s="34"/>
      <c r="T66" s="36"/>
      <c r="U66" s="37"/>
      <c r="Y66" s="34"/>
      <c r="AA66" s="36"/>
      <c r="AB66" s="37"/>
    </row>
    <row r="67" spans="4:28" ht="15.6" thickTop="1" thickBot="1" x14ac:dyDescent="0.35">
      <c r="D67" s="34"/>
      <c r="J67" s="34"/>
      <c r="R67" s="35"/>
      <c r="S67" s="36"/>
      <c r="U67" s="37">
        <v>3</v>
      </c>
      <c r="Y67" s="35"/>
      <c r="Z67" s="36"/>
      <c r="AB67" s="37">
        <v>3</v>
      </c>
    </row>
    <row r="68" spans="4:28" ht="15.6" thickTop="1" thickBot="1" x14ac:dyDescent="0.35">
      <c r="D68" s="35"/>
      <c r="E68" s="36"/>
      <c r="F68" s="37"/>
      <c r="J68" s="35"/>
      <c r="K68" s="36"/>
      <c r="L68" s="37"/>
      <c r="S68" s="17"/>
      <c r="U68" s="36">
        <v>2</v>
      </c>
      <c r="Z68" s="17"/>
      <c r="AB68" s="36">
        <v>2</v>
      </c>
    </row>
    <row r="69" spans="4:28" ht="15.6" thickTop="1" thickBot="1" x14ac:dyDescent="0.35">
      <c r="D69" s="17"/>
      <c r="F69" s="37"/>
      <c r="J69" s="17"/>
      <c r="L69" s="37"/>
      <c r="S69" s="34"/>
      <c r="U69" s="37"/>
      <c r="Z69" s="34"/>
      <c r="AB69" s="37"/>
    </row>
    <row r="70" spans="4:28" ht="15.6" thickTop="1" thickBot="1" x14ac:dyDescent="0.35">
      <c r="D70" s="17"/>
      <c r="F70" s="36"/>
      <c r="G70" s="37"/>
      <c r="J70" s="17"/>
      <c r="L70" s="36"/>
      <c r="M70" s="37"/>
      <c r="R70" s="34"/>
      <c r="T70" s="36"/>
      <c r="Y70" s="34"/>
      <c r="AA70" s="36"/>
    </row>
    <row r="71" spans="4:28" ht="15.6" thickTop="1" thickBot="1" x14ac:dyDescent="0.35">
      <c r="D71" s="34"/>
      <c r="F71" s="37"/>
      <c r="G71" s="37"/>
      <c r="J71" s="34"/>
      <c r="L71" s="37"/>
      <c r="M71" s="37"/>
      <c r="R71" s="35"/>
      <c r="S71" s="36"/>
      <c r="Y71" s="35"/>
      <c r="Z71" s="36"/>
    </row>
    <row r="72" spans="4:28" ht="15.6" thickTop="1" thickBot="1" x14ac:dyDescent="0.35">
      <c r="D72" s="35"/>
      <c r="E72" s="36"/>
      <c r="G72" s="37"/>
      <c r="J72" s="35"/>
      <c r="K72" s="36"/>
      <c r="M72" s="37"/>
      <c r="T72" s="34"/>
      <c r="U72">
        <v>2</v>
      </c>
    </row>
    <row r="73" spans="4:28" ht="15.6" thickTop="1" thickBot="1" x14ac:dyDescent="0.35">
      <c r="D73" s="17"/>
      <c r="G73" s="37">
        <v>3</v>
      </c>
      <c r="J73" s="17"/>
      <c r="M73" s="37">
        <v>3</v>
      </c>
      <c r="T73" s="35"/>
      <c r="U73" s="36">
        <v>1</v>
      </c>
    </row>
    <row r="74" spans="4:28" ht="15.6" thickTop="1" thickBot="1" x14ac:dyDescent="0.35">
      <c r="D74" s="17"/>
      <c r="G74" s="36">
        <v>2</v>
      </c>
      <c r="J74" s="17"/>
      <c r="M74" s="36">
        <v>2</v>
      </c>
      <c r="AA74" s="34"/>
      <c r="AB74">
        <v>2</v>
      </c>
    </row>
    <row r="75" spans="4:28" ht="15.6" thickTop="1" thickBot="1" x14ac:dyDescent="0.35">
      <c r="D75" s="34"/>
      <c r="G75" s="37"/>
      <c r="J75" s="34"/>
      <c r="M75" s="37"/>
      <c r="T75" s="34"/>
      <c r="U75">
        <v>2</v>
      </c>
      <c r="AA75" s="35"/>
      <c r="AB75" s="36">
        <v>1</v>
      </c>
    </row>
    <row r="76" spans="4:28" ht="15.6" thickTop="1" thickBot="1" x14ac:dyDescent="0.35">
      <c r="D76" s="35"/>
      <c r="E76" s="36"/>
      <c r="F76" s="37"/>
      <c r="G76" s="37"/>
      <c r="J76" s="35"/>
      <c r="K76" s="36"/>
      <c r="L76" s="37"/>
      <c r="M76" s="37"/>
      <c r="T76" s="35"/>
      <c r="U76" s="36">
        <v>1</v>
      </c>
      <c r="AA76" s="17"/>
    </row>
    <row r="77" spans="4:28" ht="15.6" thickTop="1" thickBot="1" x14ac:dyDescent="0.35">
      <c r="D77" s="17"/>
      <c r="F77" s="37"/>
      <c r="G77" s="37"/>
      <c r="J77" s="17"/>
      <c r="L77" s="37"/>
      <c r="M77" s="37"/>
      <c r="AA77" s="34"/>
      <c r="AB77">
        <v>2</v>
      </c>
    </row>
    <row r="78" spans="4:28" ht="15.6" thickTop="1" thickBot="1" x14ac:dyDescent="0.35">
      <c r="D78" s="17"/>
      <c r="F78" s="36"/>
      <c r="J78" s="17"/>
      <c r="L78" s="36"/>
      <c r="S78" s="34"/>
      <c r="Z78" s="34"/>
      <c r="AA78" s="35"/>
      <c r="AB78" s="36">
        <v>1</v>
      </c>
    </row>
    <row r="79" spans="4:28" ht="15.6" thickTop="1" thickBot="1" x14ac:dyDescent="0.35">
      <c r="D79" s="34"/>
      <c r="F79" s="37"/>
      <c r="J79" s="34"/>
      <c r="L79" s="37"/>
      <c r="S79" s="35"/>
      <c r="T79" s="36"/>
      <c r="U79" s="37"/>
      <c r="Z79" s="35"/>
      <c r="AA79" s="36"/>
    </row>
    <row r="80" spans="4:28" ht="15.6" thickTop="1" thickBot="1" x14ac:dyDescent="0.35">
      <c r="D80" s="35"/>
      <c r="E80" s="36"/>
      <c r="J80" s="35"/>
      <c r="K80" s="36"/>
      <c r="S80" s="17"/>
      <c r="U80" s="37">
        <v>2</v>
      </c>
      <c r="Z80" s="17"/>
    </row>
    <row r="81" spans="5:28" ht="15.6" thickTop="1" thickBot="1" x14ac:dyDescent="0.35">
      <c r="S81" s="17"/>
      <c r="U81" s="36">
        <v>1</v>
      </c>
      <c r="Z81" s="17"/>
      <c r="AA81" s="34"/>
      <c r="AB81">
        <v>2</v>
      </c>
    </row>
    <row r="82" spans="5:28" ht="15.6" thickTop="1" thickBot="1" x14ac:dyDescent="0.35">
      <c r="F82" s="34"/>
      <c r="G82">
        <v>2</v>
      </c>
      <c r="L82" s="17"/>
      <c r="S82" s="34"/>
      <c r="U82" s="37"/>
      <c r="Z82" s="34"/>
      <c r="AA82" s="35"/>
      <c r="AB82" s="36">
        <v>1</v>
      </c>
    </row>
    <row r="83" spans="5:28" ht="15.6" thickTop="1" thickBot="1" x14ac:dyDescent="0.35">
      <c r="F83" s="35"/>
      <c r="G83" s="36">
        <v>1</v>
      </c>
      <c r="L83" s="34"/>
      <c r="M83" s="40">
        <v>2</v>
      </c>
      <c r="S83" s="35"/>
      <c r="T83" s="36"/>
      <c r="Z83" s="35"/>
      <c r="AA83" s="36"/>
    </row>
    <row r="84" spans="5:28" ht="15.6" thickTop="1" thickBot="1" x14ac:dyDescent="0.35">
      <c r="K84" s="34"/>
      <c r="M84" s="36">
        <v>1</v>
      </c>
    </row>
    <row r="85" spans="5:28" ht="15.6" thickTop="1" thickBot="1" x14ac:dyDescent="0.35">
      <c r="E85" s="34"/>
      <c r="K85" s="35"/>
      <c r="L85" s="36"/>
      <c r="T85" s="34"/>
      <c r="U85">
        <v>1</v>
      </c>
      <c r="AA85" s="34"/>
      <c r="AB85">
        <v>1</v>
      </c>
    </row>
    <row r="86" spans="5:28" ht="15.6" thickTop="1" thickBot="1" x14ac:dyDescent="0.35">
      <c r="E86" s="35"/>
      <c r="F86" s="36"/>
      <c r="G86" s="37"/>
      <c r="L86" s="17"/>
      <c r="T86" s="35"/>
      <c r="U86" s="36">
        <v>0</v>
      </c>
      <c r="AA86" s="35"/>
      <c r="AB86" s="36">
        <v>0</v>
      </c>
    </row>
    <row r="87" spans="5:28" ht="15.6" thickTop="1" thickBot="1" x14ac:dyDescent="0.35">
      <c r="E87" s="17"/>
      <c r="G87" s="39">
        <v>2</v>
      </c>
      <c r="L87" s="34"/>
      <c r="M87">
        <v>2</v>
      </c>
    </row>
    <row r="88" spans="5:28" ht="15.6" thickTop="1" thickBot="1" x14ac:dyDescent="0.35">
      <c r="E88" s="17"/>
      <c r="G88" s="36">
        <v>1</v>
      </c>
      <c r="K88" s="34"/>
      <c r="M88" s="36">
        <v>1</v>
      </c>
    </row>
    <row r="89" spans="5:28" ht="15.6" thickTop="1" thickBot="1" x14ac:dyDescent="0.35">
      <c r="E89" s="34"/>
      <c r="G89" s="37"/>
      <c r="K89" s="35"/>
      <c r="L89" s="36"/>
    </row>
    <row r="90" spans="5:28" ht="15.6" thickTop="1" thickBot="1" x14ac:dyDescent="0.35">
      <c r="E90" s="35"/>
      <c r="F90" s="36"/>
    </row>
    <row r="91" spans="5:28" ht="15.6" thickTop="1" thickBot="1" x14ac:dyDescent="0.35"/>
    <row r="92" spans="5:28" ht="15.6" thickTop="1" thickBot="1" x14ac:dyDescent="0.35">
      <c r="F92" s="34"/>
      <c r="G92" s="40">
        <v>1</v>
      </c>
      <c r="L92" s="34"/>
      <c r="M92" s="40">
        <v>1</v>
      </c>
    </row>
    <row r="93" spans="5:28" ht="15.6" thickTop="1" thickBot="1" x14ac:dyDescent="0.35">
      <c r="F93" s="35"/>
      <c r="G93" s="36">
        <v>0</v>
      </c>
      <c r="L93" s="35"/>
      <c r="M93" s="36">
        <v>0</v>
      </c>
    </row>
    <row r="94" spans="5:28" ht="15" thickTop="1" x14ac:dyDescent="0.3"/>
  </sheetData>
  <conditionalFormatting sqref="A3:A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83FB-F0D4-4E10-A23A-3BB3B9EA560B}">
  <dimension ref="C3:K30"/>
  <sheetViews>
    <sheetView workbookViewId="0">
      <selection activeCell="E22" sqref="E22:F24"/>
    </sheetView>
  </sheetViews>
  <sheetFormatPr defaultRowHeight="14.4" x14ac:dyDescent="0.3"/>
  <sheetData>
    <row r="3" spans="3:11" x14ac:dyDescent="0.3">
      <c r="C3" s="1"/>
      <c r="D3" s="1"/>
      <c r="E3" s="1"/>
      <c r="F3" s="1"/>
      <c r="G3" s="1"/>
      <c r="H3" s="1"/>
      <c r="I3" s="1"/>
      <c r="J3" s="1"/>
      <c r="K3" s="1"/>
    </row>
    <row r="4" spans="3:11" x14ac:dyDescent="0.3">
      <c r="C4" s="1"/>
      <c r="D4" s="1"/>
      <c r="E4" s="1"/>
      <c r="F4" s="1"/>
      <c r="G4" s="1"/>
      <c r="H4" s="1"/>
      <c r="I4" s="1"/>
      <c r="J4" s="1"/>
      <c r="K4" s="1"/>
    </row>
    <row r="5" spans="3:11" x14ac:dyDescent="0.3">
      <c r="C5" s="6"/>
      <c r="D5" s="6"/>
      <c r="E5" s="6"/>
      <c r="F5" s="6"/>
      <c r="G5" s="6"/>
      <c r="H5" s="6"/>
      <c r="I5" s="6"/>
      <c r="J5" s="6"/>
      <c r="K5" s="1"/>
    </row>
    <row r="6" spans="3:11" x14ac:dyDescent="0.3">
      <c r="C6" s="6"/>
      <c r="D6" s="6"/>
      <c r="E6" s="6"/>
      <c r="F6" s="6"/>
      <c r="G6" s="6"/>
      <c r="H6" s="6"/>
      <c r="I6" s="6"/>
      <c r="J6" s="6"/>
      <c r="K6" s="1"/>
    </row>
    <row r="7" spans="3:11" x14ac:dyDescent="0.3">
      <c r="C7" s="6"/>
      <c r="D7" s="6"/>
      <c r="E7" s="6"/>
      <c r="F7" s="6"/>
      <c r="G7" s="6"/>
      <c r="H7" s="6"/>
      <c r="I7" s="6"/>
      <c r="J7" s="6"/>
      <c r="K7" s="1"/>
    </row>
    <row r="8" spans="3:11" x14ac:dyDescent="0.3">
      <c r="C8" s="6"/>
      <c r="D8" s="6"/>
      <c r="E8" s="6"/>
      <c r="F8" s="6"/>
      <c r="G8" s="6"/>
      <c r="H8" s="6"/>
      <c r="I8" s="6"/>
      <c r="J8" s="6"/>
      <c r="K8" s="1"/>
    </row>
    <row r="9" spans="3:11" ht="15" thickBot="1" x14ac:dyDescent="0.35">
      <c r="C9" s="6"/>
      <c r="D9" s="6"/>
      <c r="E9" s="6"/>
      <c r="F9" s="6"/>
      <c r="G9" s="6"/>
      <c r="H9" s="6">
        <v>1</v>
      </c>
      <c r="I9" s="6"/>
      <c r="J9" s="6"/>
      <c r="K9" s="1"/>
    </row>
    <row r="10" spans="3:11" x14ac:dyDescent="0.3">
      <c r="C10" s="6"/>
      <c r="D10" s="6"/>
      <c r="E10" s="6"/>
      <c r="F10" s="6"/>
      <c r="G10" s="6"/>
      <c r="H10" s="44"/>
      <c r="I10" s="43"/>
      <c r="J10" s="6"/>
      <c r="K10" s="1"/>
    </row>
    <row r="11" spans="3:11" x14ac:dyDescent="0.3">
      <c r="C11" s="6"/>
      <c r="D11" s="6"/>
      <c r="E11" s="6"/>
      <c r="F11" s="6"/>
      <c r="G11" s="6"/>
      <c r="H11" s="6"/>
      <c r="I11" s="43"/>
      <c r="J11" s="6"/>
      <c r="K11" s="1"/>
    </row>
    <row r="12" spans="3:11" ht="15" thickBot="1" x14ac:dyDescent="0.35">
      <c r="C12" s="6"/>
      <c r="D12" s="6"/>
      <c r="E12" s="6"/>
      <c r="F12" s="6">
        <v>4</v>
      </c>
      <c r="G12" s="6"/>
      <c r="H12" s="6"/>
      <c r="I12" s="43"/>
      <c r="J12" s="6"/>
      <c r="K12" s="1"/>
    </row>
    <row r="13" spans="3:11" ht="15.6" thickTop="1" thickBot="1" x14ac:dyDescent="0.35">
      <c r="C13" s="6"/>
      <c r="D13" s="6"/>
      <c r="E13" s="6">
        <v>7</v>
      </c>
      <c r="F13" s="7"/>
      <c r="G13" s="19"/>
      <c r="H13" s="6"/>
      <c r="I13" s="43"/>
      <c r="J13" s="6"/>
      <c r="K13" s="1"/>
    </row>
    <row r="14" spans="3:11" ht="15.6" thickTop="1" thickBot="1" x14ac:dyDescent="0.35">
      <c r="C14" s="6"/>
      <c r="D14" s="6"/>
      <c r="E14" s="7"/>
      <c r="F14" s="6"/>
      <c r="G14" s="18"/>
      <c r="H14" s="19"/>
      <c r="I14" s="45"/>
      <c r="J14" s="6"/>
      <c r="K14" s="1"/>
    </row>
    <row r="15" spans="3:11" ht="15.6" thickTop="1" thickBot="1" x14ac:dyDescent="0.35">
      <c r="C15" s="6"/>
      <c r="D15" s="6"/>
      <c r="E15" s="8">
        <v>8</v>
      </c>
      <c r="F15" s="18"/>
      <c r="G15" s="6"/>
      <c r="H15" s="19"/>
      <c r="I15" s="46"/>
      <c r="J15" s="6"/>
      <c r="K15" s="1"/>
    </row>
    <row r="16" spans="3:11" ht="15" thickTop="1" x14ac:dyDescent="0.3">
      <c r="C16" s="6"/>
      <c r="D16" s="6"/>
      <c r="E16" s="6"/>
      <c r="F16" s="6"/>
      <c r="G16" s="6"/>
      <c r="H16" s="19"/>
      <c r="I16" s="46"/>
      <c r="J16" s="6"/>
      <c r="K16" s="1"/>
    </row>
    <row r="17" spans="3:11" ht="15" thickBot="1" x14ac:dyDescent="0.35">
      <c r="C17" s="6"/>
      <c r="D17" s="6"/>
      <c r="E17" s="6"/>
      <c r="F17" s="6"/>
      <c r="G17" s="6"/>
      <c r="H17" s="19"/>
      <c r="I17" s="46"/>
      <c r="J17" s="6"/>
      <c r="K17" s="1"/>
    </row>
    <row r="18" spans="3:11" ht="15.6" thickTop="1" thickBot="1" x14ac:dyDescent="0.35">
      <c r="C18" s="6"/>
      <c r="D18" s="6"/>
      <c r="E18" s="6">
        <v>5</v>
      </c>
      <c r="F18" s="6"/>
      <c r="G18" s="6"/>
      <c r="H18" s="18"/>
      <c r="I18" s="47"/>
      <c r="J18" s="6"/>
      <c r="K18" s="1"/>
    </row>
    <row r="19" spans="3:11" ht="15" thickBot="1" x14ac:dyDescent="0.35">
      <c r="C19" s="6"/>
      <c r="D19" s="6">
        <v>10</v>
      </c>
      <c r="E19" s="44"/>
      <c r="F19" s="6"/>
      <c r="G19" s="6"/>
      <c r="H19" s="19"/>
      <c r="I19" s="47"/>
      <c r="J19" s="49"/>
      <c r="K19" s="1"/>
    </row>
    <row r="20" spans="3:11" ht="15.6" thickTop="1" thickBot="1" x14ac:dyDescent="0.35">
      <c r="C20" s="6"/>
      <c r="D20" s="44"/>
      <c r="E20" s="48"/>
      <c r="F20" s="7"/>
      <c r="G20" s="19"/>
      <c r="H20" s="19"/>
      <c r="I20" s="47"/>
      <c r="J20" s="6"/>
      <c r="K20" s="1"/>
    </row>
    <row r="21" spans="3:11" ht="15" thickBot="1" x14ac:dyDescent="0.35">
      <c r="C21" s="6"/>
      <c r="D21" s="48">
        <v>11</v>
      </c>
      <c r="E21" s="6"/>
      <c r="F21" s="6"/>
      <c r="G21" s="19"/>
      <c r="H21" s="19"/>
      <c r="I21" s="47"/>
      <c r="J21" s="6"/>
      <c r="K21" s="1"/>
    </row>
    <row r="22" spans="3:11" ht="15.6" thickTop="1" thickBot="1" x14ac:dyDescent="0.35">
      <c r="C22" s="6"/>
      <c r="D22" s="6"/>
      <c r="E22" s="6">
        <v>6</v>
      </c>
      <c r="F22" s="6"/>
      <c r="G22" s="18"/>
      <c r="H22" s="6">
        <v>2</v>
      </c>
      <c r="I22" s="47"/>
      <c r="J22" s="6"/>
      <c r="K22" s="1"/>
    </row>
    <row r="23" spans="3:11" ht="15.6" thickTop="1" thickBot="1" x14ac:dyDescent="0.35">
      <c r="C23" s="6"/>
      <c r="D23" s="6"/>
      <c r="E23" s="7"/>
      <c r="F23" s="6"/>
      <c r="G23" s="19"/>
      <c r="H23" s="44"/>
      <c r="I23" s="48"/>
      <c r="J23" s="6"/>
      <c r="K23" s="1"/>
    </row>
    <row r="24" spans="3:11" ht="15.6" thickTop="1" thickBot="1" x14ac:dyDescent="0.35">
      <c r="C24" s="6"/>
      <c r="D24" s="6"/>
      <c r="E24" s="8">
        <v>9</v>
      </c>
      <c r="F24" s="11"/>
      <c r="G24" s="6"/>
      <c r="H24" s="48">
        <v>3</v>
      </c>
      <c r="I24" s="6"/>
      <c r="J24" s="6"/>
      <c r="K24" s="1"/>
    </row>
    <row r="25" spans="3:11" ht="15" thickTop="1" x14ac:dyDescent="0.3">
      <c r="C25" s="6"/>
      <c r="D25" s="6"/>
      <c r="E25" s="6"/>
      <c r="F25" s="6"/>
      <c r="G25" s="6"/>
      <c r="H25" s="1"/>
      <c r="I25" s="1"/>
      <c r="J25" s="1"/>
      <c r="K25" s="1"/>
    </row>
    <row r="26" spans="3:11" x14ac:dyDescent="0.3">
      <c r="C26" s="6"/>
      <c r="D26" s="6"/>
      <c r="E26" s="6"/>
      <c r="F26" s="6"/>
      <c r="G26" s="6"/>
      <c r="H26" s="6"/>
      <c r="I26" s="6"/>
      <c r="J26" s="6"/>
      <c r="K26" s="1"/>
    </row>
    <row r="27" spans="3:11" x14ac:dyDescent="0.3">
      <c r="C27" s="6"/>
      <c r="D27" s="6"/>
      <c r="E27" s="6"/>
      <c r="F27" s="6"/>
      <c r="G27" s="6"/>
      <c r="H27" s="6"/>
      <c r="I27" s="6"/>
      <c r="J27" s="6"/>
      <c r="K27" s="1"/>
    </row>
    <row r="28" spans="3:11" x14ac:dyDescent="0.3">
      <c r="C28" s="1"/>
      <c r="D28" s="1"/>
      <c r="E28" s="1"/>
      <c r="F28" s="1"/>
      <c r="G28" s="1"/>
      <c r="H28" s="1"/>
      <c r="I28" s="6"/>
      <c r="J28" s="1"/>
      <c r="K28" s="1"/>
    </row>
    <row r="29" spans="3:11" x14ac:dyDescent="0.3">
      <c r="C29" s="1"/>
      <c r="D29" s="1"/>
      <c r="E29" s="1"/>
      <c r="F29" s="1"/>
      <c r="G29" s="1"/>
      <c r="H29" s="1"/>
      <c r="I29" s="1"/>
      <c r="J29" s="1"/>
      <c r="K29" s="1"/>
    </row>
    <row r="30" spans="3:11" x14ac:dyDescent="0.3">
      <c r="K30" s="1"/>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77D6-FCDE-41DD-B502-E30125D7AB38}">
  <dimension ref="C3:AU41"/>
  <sheetViews>
    <sheetView topLeftCell="V3" zoomScale="90" zoomScaleNormal="90" workbookViewId="0">
      <selection activeCell="AD20" sqref="AD20"/>
    </sheetView>
  </sheetViews>
  <sheetFormatPr defaultRowHeight="14.4" x14ac:dyDescent="0.3"/>
  <sheetData>
    <row r="3" spans="3:47" x14ac:dyDescent="0.3">
      <c r="C3" s="1"/>
      <c r="D3" s="1"/>
      <c r="E3" s="1"/>
      <c r="F3" s="1"/>
      <c r="G3" s="1"/>
      <c r="H3" s="1"/>
      <c r="I3" s="1"/>
      <c r="J3" s="1"/>
      <c r="K3" s="1"/>
      <c r="L3" s="1"/>
      <c r="M3" s="1"/>
      <c r="N3" s="1"/>
      <c r="O3" s="1"/>
      <c r="P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row>
    <row r="4" spans="3:47" x14ac:dyDescent="0.3">
      <c r="C4" s="1"/>
      <c r="D4" s="1"/>
      <c r="E4" s="1"/>
      <c r="F4" s="1"/>
      <c r="G4" s="1"/>
      <c r="H4" s="1"/>
      <c r="I4" s="1"/>
      <c r="J4" s="1"/>
      <c r="K4" s="1"/>
      <c r="L4" s="1"/>
      <c r="M4" s="1"/>
      <c r="N4" s="1"/>
      <c r="O4" s="1"/>
      <c r="P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row>
    <row r="5" spans="3:47" ht="15" thickBot="1" x14ac:dyDescent="0.35">
      <c r="C5" s="1"/>
      <c r="D5" s="6">
        <v>1</v>
      </c>
      <c r="E5" s="6"/>
      <c r="F5" s="1"/>
      <c r="G5" s="1"/>
      <c r="H5" s="1"/>
      <c r="I5" s="1"/>
      <c r="J5" s="1"/>
      <c r="K5" s="1"/>
      <c r="L5" s="1"/>
      <c r="M5" s="1"/>
      <c r="N5" s="1"/>
      <c r="O5" s="1">
        <v>2</v>
      </c>
      <c r="P5" s="1"/>
      <c r="R5" s="1"/>
      <c r="S5" s="90"/>
      <c r="T5" s="6"/>
      <c r="U5" s="1"/>
      <c r="V5" s="1"/>
      <c r="W5" s="1"/>
      <c r="X5" s="1"/>
      <c r="Y5" s="1"/>
      <c r="Z5" s="1"/>
      <c r="AA5" s="6">
        <v>1</v>
      </c>
      <c r="AB5" s="1"/>
      <c r="AC5" s="92" t="s">
        <v>8</v>
      </c>
      <c r="AD5" s="1"/>
      <c r="AE5" s="1"/>
      <c r="AF5" s="6">
        <v>1</v>
      </c>
      <c r="AG5" s="1"/>
      <c r="AH5" s="92" t="s">
        <v>9</v>
      </c>
      <c r="AI5" s="1"/>
      <c r="AJ5" s="1"/>
      <c r="AK5" s="6">
        <v>1</v>
      </c>
      <c r="AL5" s="1"/>
      <c r="AM5" s="92" t="s">
        <v>10</v>
      </c>
      <c r="AN5" s="1"/>
      <c r="AO5" s="1"/>
      <c r="AP5" s="6">
        <v>1</v>
      </c>
      <c r="AQ5" s="1"/>
      <c r="AR5" s="92" t="s">
        <v>11</v>
      </c>
      <c r="AS5" s="1"/>
      <c r="AT5" s="1"/>
      <c r="AU5" s="1"/>
    </row>
    <row r="6" spans="3:47" ht="15.6" thickTop="1" thickBot="1" x14ac:dyDescent="0.35">
      <c r="C6" s="1"/>
      <c r="D6" s="7"/>
      <c r="E6" s="6"/>
      <c r="F6" s="1"/>
      <c r="G6" s="1"/>
      <c r="H6" s="1"/>
      <c r="I6" s="1"/>
      <c r="J6" s="1"/>
      <c r="K6" s="1"/>
      <c r="L6" s="1"/>
      <c r="M6" s="1"/>
      <c r="N6" s="3"/>
      <c r="O6" s="11"/>
      <c r="P6" s="1"/>
      <c r="R6" s="1"/>
      <c r="S6" s="7"/>
      <c r="T6" s="6"/>
      <c r="U6" s="1"/>
      <c r="V6" s="1"/>
      <c r="W6" s="1"/>
      <c r="X6" s="1"/>
      <c r="Y6" s="1"/>
      <c r="Z6" s="1"/>
      <c r="AA6" s="7"/>
      <c r="AB6" s="6"/>
      <c r="AC6" s="1"/>
      <c r="AD6" s="1"/>
      <c r="AE6" s="1"/>
      <c r="AF6" s="7"/>
      <c r="AG6" s="6"/>
      <c r="AH6" s="1"/>
      <c r="AI6" s="1"/>
      <c r="AJ6" s="1"/>
      <c r="AK6" s="7"/>
      <c r="AL6" s="6"/>
      <c r="AM6" s="1"/>
      <c r="AN6" s="1"/>
      <c r="AO6" s="1"/>
      <c r="AP6" s="7"/>
      <c r="AQ6" s="6"/>
      <c r="AR6" s="1"/>
      <c r="AS6" s="1"/>
      <c r="AT6" s="1"/>
      <c r="AU6" s="1"/>
    </row>
    <row r="7" spans="3:47" ht="15.6" thickTop="1" thickBot="1" x14ac:dyDescent="0.35">
      <c r="C7" s="1"/>
      <c r="D7" s="8"/>
      <c r="E7" s="11"/>
      <c r="F7" s="5"/>
      <c r="G7" s="1"/>
      <c r="H7" s="1"/>
      <c r="I7" s="1"/>
      <c r="J7" s="1"/>
      <c r="K7" s="1"/>
      <c r="L7" s="1"/>
      <c r="M7" s="1"/>
      <c r="N7" s="14"/>
      <c r="O7" s="12"/>
      <c r="P7" s="1"/>
      <c r="R7" s="1"/>
      <c r="S7" s="8"/>
      <c r="T7" s="11"/>
      <c r="U7" s="5"/>
      <c r="V7" s="1"/>
      <c r="W7" s="1"/>
      <c r="X7" s="1"/>
      <c r="Y7" s="1"/>
      <c r="Z7" s="1"/>
      <c r="AA7" s="8">
        <v>5</v>
      </c>
      <c r="AB7" s="11"/>
      <c r="AC7" s="5"/>
      <c r="AD7" s="1"/>
      <c r="AE7" s="1"/>
      <c r="AF7" s="8"/>
      <c r="AG7" s="11"/>
      <c r="AH7" s="5"/>
      <c r="AI7" s="1"/>
      <c r="AJ7" s="1"/>
      <c r="AK7" s="8"/>
      <c r="AL7" s="11"/>
      <c r="AM7" s="5"/>
      <c r="AN7" s="1"/>
      <c r="AO7" s="1"/>
      <c r="AP7" s="8"/>
      <c r="AQ7" s="11"/>
      <c r="AR7" s="5"/>
      <c r="AS7" s="1"/>
      <c r="AT7" s="1"/>
      <c r="AU7" s="1"/>
    </row>
    <row r="8" spans="3:47" ht="15.6" thickTop="1" thickBot="1" x14ac:dyDescent="0.35">
      <c r="C8" s="1"/>
      <c r="D8" s="6"/>
      <c r="E8" s="6"/>
      <c r="F8" s="5"/>
      <c r="G8" s="1"/>
      <c r="H8" s="1"/>
      <c r="I8" s="1"/>
      <c r="J8" s="1"/>
      <c r="K8" s="1"/>
      <c r="L8" s="1"/>
      <c r="M8" s="1"/>
      <c r="N8" s="5"/>
      <c r="O8" s="6"/>
      <c r="P8" s="1"/>
      <c r="R8" s="1"/>
      <c r="S8" s="6"/>
      <c r="T8" s="6"/>
      <c r="U8" s="5"/>
      <c r="V8" s="1"/>
      <c r="W8" s="1"/>
      <c r="X8" s="1"/>
      <c r="Y8" s="1"/>
      <c r="Z8" s="1"/>
      <c r="AA8" s="6"/>
      <c r="AB8" s="6"/>
      <c r="AC8" s="5"/>
      <c r="AD8" s="1"/>
      <c r="AE8" s="1"/>
      <c r="AF8" s="6"/>
      <c r="AG8" s="6"/>
      <c r="AH8" s="5"/>
      <c r="AI8" s="1"/>
      <c r="AJ8" s="1"/>
      <c r="AK8" s="6"/>
      <c r="AL8" s="6"/>
      <c r="AM8" s="5"/>
      <c r="AN8" s="1"/>
      <c r="AO8" s="1"/>
      <c r="AP8" s="6"/>
      <c r="AQ8" s="6"/>
      <c r="AR8" s="5"/>
      <c r="AS8" s="1"/>
      <c r="AT8" s="1"/>
      <c r="AU8" s="1"/>
    </row>
    <row r="9" spans="3:47" ht="15.6" thickTop="1" thickBot="1" x14ac:dyDescent="0.35">
      <c r="C9" s="1"/>
      <c r="D9" s="6"/>
      <c r="E9" s="6"/>
      <c r="F9" s="4"/>
      <c r="G9" s="5"/>
      <c r="H9" s="1"/>
      <c r="I9" s="1"/>
      <c r="J9" s="1"/>
      <c r="K9" s="1"/>
      <c r="L9" s="13"/>
      <c r="M9" s="2"/>
      <c r="N9" s="5"/>
      <c r="O9" s="6"/>
      <c r="P9" s="1"/>
      <c r="R9" s="1"/>
      <c r="S9" s="6"/>
      <c r="T9" s="6"/>
      <c r="U9" s="91"/>
      <c r="V9" s="39"/>
      <c r="W9" s="1"/>
      <c r="X9" s="1"/>
      <c r="Y9" s="1"/>
      <c r="Z9" s="1"/>
      <c r="AA9" s="6">
        <v>4</v>
      </c>
      <c r="AB9" s="6"/>
      <c r="AC9" s="4"/>
      <c r="AD9" s="5"/>
      <c r="AE9" s="1"/>
      <c r="AF9" s="6">
        <v>4</v>
      </c>
      <c r="AG9" s="6"/>
      <c r="AH9" s="4"/>
      <c r="AI9" s="5"/>
      <c r="AJ9" s="1"/>
      <c r="AK9" s="6">
        <v>4</v>
      </c>
      <c r="AL9" s="6"/>
      <c r="AM9" s="4"/>
      <c r="AN9" s="5"/>
      <c r="AO9" s="1"/>
      <c r="AP9" s="6">
        <v>4</v>
      </c>
      <c r="AQ9" s="6"/>
      <c r="AR9" s="4"/>
      <c r="AS9" s="5"/>
      <c r="AT9" s="1"/>
      <c r="AU9" s="1"/>
    </row>
    <row r="10" spans="3:47" ht="15.6" thickTop="1" thickBot="1" x14ac:dyDescent="0.35">
      <c r="C10" s="1"/>
      <c r="D10" s="7"/>
      <c r="E10" s="6"/>
      <c r="F10" s="5"/>
      <c r="G10" s="5"/>
      <c r="H10" s="1"/>
      <c r="I10" s="1"/>
      <c r="J10" s="1"/>
      <c r="K10" s="1"/>
      <c r="L10" s="13"/>
      <c r="M10" s="1"/>
      <c r="N10" s="15"/>
      <c r="O10" s="11"/>
      <c r="P10" s="1"/>
      <c r="R10" s="1"/>
      <c r="S10" s="7"/>
      <c r="T10" s="6"/>
      <c r="U10" s="39"/>
      <c r="V10" s="39"/>
      <c r="W10" s="1"/>
      <c r="X10" s="1"/>
      <c r="Y10" s="1"/>
      <c r="Z10" s="1"/>
      <c r="AA10" s="7"/>
      <c r="AB10" s="6"/>
      <c r="AC10" s="5"/>
      <c r="AD10" s="5"/>
      <c r="AE10" s="1"/>
      <c r="AF10" s="7"/>
      <c r="AG10" s="6"/>
      <c r="AH10" s="5"/>
      <c r="AI10" s="5"/>
      <c r="AJ10" s="1"/>
      <c r="AK10" s="7"/>
      <c r="AL10" s="6"/>
      <c r="AM10" s="5"/>
      <c r="AN10" s="5"/>
      <c r="AO10" s="1"/>
      <c r="AP10" s="7"/>
      <c r="AQ10" s="6"/>
      <c r="AR10" s="5"/>
      <c r="AS10" s="5"/>
      <c r="AT10" s="1"/>
      <c r="AU10" s="1"/>
    </row>
    <row r="11" spans="3:47" ht="15.6" thickTop="1" thickBot="1" x14ac:dyDescent="0.35">
      <c r="C11" s="1"/>
      <c r="D11" s="8"/>
      <c r="E11" s="11"/>
      <c r="F11" s="1"/>
      <c r="G11" s="5"/>
      <c r="H11" s="1"/>
      <c r="I11" s="1"/>
      <c r="J11" s="1"/>
      <c r="K11" s="1"/>
      <c r="L11" s="13"/>
      <c r="M11" s="1"/>
      <c r="N11" s="2"/>
      <c r="O11" s="12"/>
      <c r="P11" s="1"/>
      <c r="R11" s="1"/>
      <c r="S11" s="8"/>
      <c r="T11" s="11"/>
      <c r="U11" s="40"/>
      <c r="V11" s="39"/>
      <c r="W11" s="1"/>
      <c r="X11" s="1"/>
      <c r="Y11" s="1"/>
      <c r="Z11" s="1"/>
      <c r="AA11" s="8"/>
      <c r="AB11" s="11"/>
      <c r="AC11" s="1"/>
      <c r="AD11" s="5"/>
      <c r="AE11" s="1"/>
      <c r="AF11" s="8">
        <v>5</v>
      </c>
      <c r="AG11" s="11"/>
      <c r="AH11" s="1"/>
      <c r="AI11" s="5"/>
      <c r="AJ11" s="1"/>
      <c r="AK11" s="8"/>
      <c r="AL11" s="11"/>
      <c r="AM11" s="1"/>
      <c r="AN11" s="5"/>
      <c r="AO11" s="1"/>
      <c r="AP11" s="8"/>
      <c r="AQ11" s="11"/>
      <c r="AR11" s="1"/>
      <c r="AS11" s="5"/>
      <c r="AT11" s="1"/>
      <c r="AU11" s="1"/>
    </row>
    <row r="12" spans="3:47" ht="15.6" thickTop="1" thickBot="1" x14ac:dyDescent="0.35">
      <c r="C12" s="1"/>
      <c r="D12" s="1"/>
      <c r="E12" s="1"/>
      <c r="F12" s="1"/>
      <c r="G12" s="5"/>
      <c r="H12" s="1"/>
      <c r="I12" s="1"/>
      <c r="J12" s="1"/>
      <c r="K12" s="1"/>
      <c r="L12" s="13"/>
      <c r="M12" s="1"/>
      <c r="N12" s="1"/>
      <c r="O12" s="1"/>
      <c r="P12" s="1"/>
      <c r="R12" s="1"/>
      <c r="S12" s="1"/>
      <c r="T12" s="1"/>
      <c r="U12" s="40"/>
      <c r="V12" s="39"/>
      <c r="W12" s="1"/>
      <c r="X12" s="1"/>
      <c r="Y12" s="1"/>
      <c r="Z12" s="1"/>
      <c r="AA12" s="1"/>
      <c r="AB12" s="1"/>
      <c r="AC12" s="1"/>
      <c r="AD12" s="5"/>
      <c r="AE12" s="1"/>
      <c r="AF12" s="1"/>
      <c r="AG12" s="1"/>
      <c r="AH12" s="1"/>
      <c r="AI12" s="5"/>
      <c r="AJ12" s="1"/>
      <c r="AK12" s="1"/>
      <c r="AL12" s="1"/>
      <c r="AM12" s="1"/>
      <c r="AN12" s="5"/>
      <c r="AO12" s="1"/>
      <c r="AP12" s="1"/>
      <c r="AQ12" s="1"/>
      <c r="AR12" s="1"/>
      <c r="AS12" s="5"/>
      <c r="AT12" s="1"/>
      <c r="AU12" s="1"/>
    </row>
    <row r="13" spans="3:47" ht="15.6" thickTop="1" thickBot="1" x14ac:dyDescent="0.35">
      <c r="C13" s="1"/>
      <c r="D13" s="6">
        <v>5</v>
      </c>
      <c r="E13" s="6"/>
      <c r="F13" s="1"/>
      <c r="G13" s="4"/>
      <c r="H13" s="5"/>
      <c r="I13" s="1"/>
      <c r="J13" s="1"/>
      <c r="K13" s="1"/>
      <c r="L13" s="14"/>
      <c r="M13" s="1"/>
      <c r="N13" s="1"/>
      <c r="O13" s="1">
        <v>7</v>
      </c>
      <c r="P13" s="1"/>
      <c r="R13" s="1"/>
      <c r="S13" s="82"/>
      <c r="T13" s="6"/>
      <c r="U13" s="40"/>
      <c r="V13" s="91"/>
      <c r="W13" s="5"/>
      <c r="X13" s="1"/>
      <c r="Y13" s="1"/>
      <c r="Z13" s="1"/>
      <c r="AA13" s="6">
        <v>3</v>
      </c>
      <c r="AB13" s="6"/>
      <c r="AC13" s="1"/>
      <c r="AD13" s="4"/>
      <c r="AE13" s="1"/>
      <c r="AF13" s="6">
        <v>3</v>
      </c>
      <c r="AG13" s="6"/>
      <c r="AH13" s="1"/>
      <c r="AI13" s="4"/>
      <c r="AJ13" s="1"/>
      <c r="AK13" s="6">
        <v>3</v>
      </c>
      <c r="AL13" s="6"/>
      <c r="AM13" s="1"/>
      <c r="AN13" s="4"/>
      <c r="AO13" s="1"/>
      <c r="AP13" s="6">
        <v>3</v>
      </c>
      <c r="AQ13" s="6"/>
      <c r="AR13" s="1"/>
      <c r="AS13" s="4"/>
      <c r="AT13" s="1"/>
      <c r="AU13" s="1"/>
    </row>
    <row r="14" spans="3:47" ht="15.6" thickTop="1" thickBot="1" x14ac:dyDescent="0.35">
      <c r="C14" s="1"/>
      <c r="D14" s="7"/>
      <c r="E14" s="6"/>
      <c r="F14" s="1"/>
      <c r="G14" s="5"/>
      <c r="H14" s="5"/>
      <c r="I14" s="1"/>
      <c r="J14" s="1"/>
      <c r="K14" s="1"/>
      <c r="L14" s="33"/>
      <c r="M14" s="1"/>
      <c r="N14" s="3"/>
      <c r="O14" s="11"/>
      <c r="P14" s="1"/>
      <c r="R14" s="1"/>
      <c r="S14" s="7"/>
      <c r="T14" s="6"/>
      <c r="U14" s="40"/>
      <c r="V14" s="39"/>
      <c r="W14" s="5"/>
      <c r="X14" s="1"/>
      <c r="Y14" s="1"/>
      <c r="Z14" s="1"/>
      <c r="AA14" s="7"/>
      <c r="AB14" s="6"/>
      <c r="AC14" s="1"/>
      <c r="AD14" s="5"/>
      <c r="AE14" s="1"/>
      <c r="AF14" s="7"/>
      <c r="AG14" s="6"/>
      <c r="AH14" s="1"/>
      <c r="AI14" s="5"/>
      <c r="AJ14" s="1"/>
      <c r="AK14" s="7"/>
      <c r="AL14" s="6"/>
      <c r="AM14" s="1"/>
      <c r="AN14" s="5"/>
      <c r="AO14" s="1"/>
      <c r="AP14" s="7"/>
      <c r="AQ14" s="6"/>
      <c r="AR14" s="1"/>
      <c r="AS14" s="5"/>
      <c r="AT14" s="1"/>
      <c r="AU14" s="1"/>
    </row>
    <row r="15" spans="3:47" ht="15.6" thickTop="1" thickBot="1" x14ac:dyDescent="0.35">
      <c r="C15" s="1"/>
      <c r="D15" s="8"/>
      <c r="E15" s="11"/>
      <c r="F15" s="5"/>
      <c r="G15" s="5"/>
      <c r="H15" s="4"/>
      <c r="I15" s="1"/>
      <c r="J15" s="1"/>
      <c r="K15" s="1"/>
      <c r="L15" s="33"/>
      <c r="M15" s="1"/>
      <c r="N15" s="14"/>
      <c r="O15" s="12"/>
      <c r="P15" s="1"/>
      <c r="R15" s="1"/>
      <c r="S15" s="83"/>
      <c r="T15" s="11"/>
      <c r="U15" s="39"/>
      <c r="V15" s="39"/>
      <c r="W15" s="5"/>
      <c r="X15" s="1"/>
      <c r="Y15" s="1"/>
      <c r="Z15" s="1"/>
      <c r="AA15" s="8"/>
      <c r="AB15" s="11"/>
      <c r="AC15" s="5"/>
      <c r="AD15" s="5"/>
      <c r="AE15" s="1"/>
      <c r="AF15" s="8"/>
      <c r="AG15" s="11"/>
      <c r="AH15" s="5"/>
      <c r="AI15" s="5"/>
      <c r="AJ15" s="1"/>
      <c r="AK15" s="8">
        <v>5</v>
      </c>
      <c r="AL15" s="11"/>
      <c r="AM15" s="5"/>
      <c r="AN15" s="5"/>
      <c r="AO15" s="1"/>
      <c r="AP15" s="8"/>
      <c r="AQ15" s="11"/>
      <c r="AR15" s="5"/>
      <c r="AS15" s="5"/>
      <c r="AT15" s="1"/>
      <c r="AU15" s="1"/>
    </row>
    <row r="16" spans="3:47" ht="15.6" thickTop="1" thickBot="1" x14ac:dyDescent="0.35">
      <c r="C16" s="1"/>
      <c r="D16" s="6"/>
      <c r="E16" s="6"/>
      <c r="F16" s="5"/>
      <c r="G16" s="5"/>
      <c r="H16" s="5"/>
      <c r="I16" s="1"/>
      <c r="J16" s="1"/>
      <c r="K16" s="1"/>
      <c r="L16" s="33"/>
      <c r="M16" s="1"/>
      <c r="N16" s="5"/>
      <c r="O16" s="6"/>
      <c r="P16" s="1"/>
      <c r="R16" s="1"/>
      <c r="S16" s="6"/>
      <c r="T16" s="6"/>
      <c r="U16" s="39"/>
      <c r="V16" s="39"/>
      <c r="W16" s="5"/>
      <c r="X16" s="1"/>
      <c r="Y16" s="1"/>
      <c r="Z16" s="1"/>
      <c r="AA16" s="6"/>
      <c r="AB16" s="6"/>
      <c r="AC16" s="5"/>
      <c r="AD16" s="5"/>
      <c r="AE16" s="1"/>
      <c r="AF16" s="6"/>
      <c r="AG16" s="6"/>
      <c r="AH16" s="5"/>
      <c r="AI16" s="5"/>
      <c r="AJ16" s="1"/>
      <c r="AK16" s="6"/>
      <c r="AL16" s="6"/>
      <c r="AM16" s="5"/>
      <c r="AN16" s="5"/>
      <c r="AO16" s="1"/>
      <c r="AP16" s="6"/>
      <c r="AQ16" s="6"/>
      <c r="AR16" s="5"/>
      <c r="AS16" s="5"/>
      <c r="AT16" s="1"/>
      <c r="AU16" s="1"/>
    </row>
    <row r="17" spans="3:47" ht="15.6" thickTop="1" thickBot="1" x14ac:dyDescent="0.35">
      <c r="C17" s="1"/>
      <c r="D17" s="6"/>
      <c r="E17" s="6"/>
      <c r="F17" s="4"/>
      <c r="G17" s="1"/>
      <c r="H17" s="5"/>
      <c r="I17" s="1"/>
      <c r="J17" s="1"/>
      <c r="K17" s="1"/>
      <c r="L17" s="5"/>
      <c r="M17" s="2"/>
      <c r="N17" s="5"/>
      <c r="O17" s="6"/>
      <c r="P17" s="1"/>
      <c r="R17" s="1"/>
      <c r="S17" s="84"/>
      <c r="T17" s="6"/>
      <c r="U17" s="4"/>
      <c r="V17" s="1"/>
      <c r="W17" s="5"/>
      <c r="X17" s="1"/>
      <c r="Y17" s="1"/>
      <c r="Z17" s="1"/>
      <c r="AA17" s="6">
        <v>2</v>
      </c>
      <c r="AB17" s="6"/>
      <c r="AC17" s="4"/>
      <c r="AD17" s="1"/>
      <c r="AE17" s="1"/>
      <c r="AF17" s="6">
        <v>2</v>
      </c>
      <c r="AG17" s="6"/>
      <c r="AH17" s="4"/>
      <c r="AI17" s="1"/>
      <c r="AJ17" s="1"/>
      <c r="AK17" s="6">
        <v>2</v>
      </c>
      <c r="AL17" s="6"/>
      <c r="AM17" s="4"/>
      <c r="AN17" s="1"/>
      <c r="AO17" s="1"/>
      <c r="AP17" s="6">
        <v>2</v>
      </c>
      <c r="AQ17" s="6"/>
      <c r="AR17" s="4"/>
      <c r="AS17" s="1"/>
      <c r="AT17" s="1"/>
      <c r="AU17" s="1"/>
    </row>
    <row r="18" spans="3:47" ht="15.6" thickTop="1" thickBot="1" x14ac:dyDescent="0.35">
      <c r="C18" s="1"/>
      <c r="D18" s="7"/>
      <c r="E18" s="6"/>
      <c r="F18" s="5"/>
      <c r="G18" s="1"/>
      <c r="H18" s="5"/>
      <c r="I18" s="1"/>
      <c r="J18" s="1"/>
      <c r="K18" s="1"/>
      <c r="L18" s="5"/>
      <c r="M18" s="1"/>
      <c r="N18" s="15"/>
      <c r="O18" s="11"/>
      <c r="P18" s="1"/>
      <c r="R18" s="1"/>
      <c r="S18" s="7"/>
      <c r="T18" s="6"/>
      <c r="U18" s="5"/>
      <c r="V18" s="1"/>
      <c r="W18" s="5"/>
      <c r="X18" s="1"/>
      <c r="Y18" s="1"/>
      <c r="Z18" s="1"/>
      <c r="AA18" s="7"/>
      <c r="AB18" s="6"/>
      <c r="AC18" s="5"/>
      <c r="AD18" s="1"/>
      <c r="AE18" s="1"/>
      <c r="AF18" s="7"/>
      <c r="AG18" s="6"/>
      <c r="AH18" s="5"/>
      <c r="AI18" s="1"/>
      <c r="AJ18" s="1"/>
      <c r="AK18" s="7"/>
      <c r="AL18" s="6"/>
      <c r="AM18" s="5"/>
      <c r="AN18" s="1"/>
      <c r="AO18" s="1"/>
      <c r="AP18" s="7"/>
      <c r="AQ18" s="6"/>
      <c r="AR18" s="5"/>
      <c r="AS18" s="1"/>
      <c r="AT18" s="1"/>
      <c r="AU18" s="1"/>
    </row>
    <row r="19" spans="3:47" ht="15.6" thickTop="1" thickBot="1" x14ac:dyDescent="0.35">
      <c r="C19" s="1"/>
      <c r="D19" s="8"/>
      <c r="E19" s="11"/>
      <c r="F19" s="1"/>
      <c r="G19" s="1"/>
      <c r="H19" s="5"/>
      <c r="I19" s="1"/>
      <c r="J19" s="1"/>
      <c r="K19" s="1"/>
      <c r="L19" s="5"/>
      <c r="M19" s="1"/>
      <c r="N19" s="2"/>
      <c r="O19" s="12"/>
      <c r="P19" s="1"/>
      <c r="R19" s="1"/>
      <c r="S19" s="85"/>
      <c r="T19" s="11"/>
      <c r="U19" s="1"/>
      <c r="V19" s="1"/>
      <c r="W19" s="5"/>
      <c r="X19" s="1"/>
      <c r="Y19" s="1"/>
      <c r="Z19" s="1"/>
      <c r="AA19" s="8"/>
      <c r="AB19" s="11"/>
      <c r="AC19" s="1"/>
      <c r="AD19" s="1"/>
      <c r="AE19" s="1"/>
      <c r="AF19" s="8"/>
      <c r="AG19" s="11"/>
      <c r="AH19" s="1"/>
      <c r="AI19" s="1"/>
      <c r="AJ19" s="1"/>
      <c r="AK19" s="8"/>
      <c r="AL19" s="11"/>
      <c r="AM19" s="1"/>
      <c r="AN19" s="1"/>
      <c r="AO19" s="1"/>
      <c r="AP19" s="8">
        <v>5</v>
      </c>
      <c r="AQ19" s="11"/>
      <c r="AR19" s="1"/>
      <c r="AS19" s="1"/>
      <c r="AT19" s="1"/>
      <c r="AU19" s="1"/>
    </row>
    <row r="20" spans="3:47" ht="15.6" thickTop="1" thickBot="1" x14ac:dyDescent="0.35">
      <c r="C20" s="1"/>
      <c r="D20" s="1"/>
      <c r="E20" s="1"/>
      <c r="F20" s="1"/>
      <c r="G20" s="1"/>
      <c r="H20" s="5"/>
      <c r="I20" s="50"/>
      <c r="J20" s="51"/>
      <c r="K20" s="1"/>
      <c r="L20" s="5"/>
      <c r="M20" s="1"/>
      <c r="N20" s="1"/>
      <c r="O20" s="1"/>
      <c r="P20" s="1"/>
      <c r="R20" s="1"/>
      <c r="S20" s="1"/>
      <c r="T20" s="1"/>
      <c r="U20" s="1"/>
      <c r="V20" s="1"/>
      <c r="W20" s="5"/>
      <c r="X20" s="1"/>
      <c r="Y20" s="1"/>
      <c r="Z20" s="1"/>
      <c r="AA20" s="1"/>
      <c r="AB20" s="1"/>
      <c r="AC20" s="1"/>
      <c r="AD20" s="1"/>
      <c r="AE20" s="1"/>
      <c r="AF20" s="1"/>
      <c r="AG20" s="1"/>
      <c r="AH20" s="1"/>
      <c r="AI20" s="1"/>
      <c r="AJ20" s="1"/>
      <c r="AK20" s="1"/>
      <c r="AL20" s="1"/>
      <c r="AM20" s="1"/>
      <c r="AN20" s="1"/>
      <c r="AO20" s="1"/>
      <c r="AP20" s="1"/>
      <c r="AQ20" s="1"/>
      <c r="AR20" s="1"/>
      <c r="AS20" s="1"/>
      <c r="AT20" s="1"/>
      <c r="AU20" s="1"/>
    </row>
    <row r="21" spans="3:47" ht="15.6" thickTop="1" thickBot="1" x14ac:dyDescent="0.35">
      <c r="C21" s="1"/>
      <c r="D21" s="6">
        <v>3</v>
      </c>
      <c r="E21" s="1"/>
      <c r="F21" s="1"/>
      <c r="G21" s="1"/>
      <c r="H21" s="5"/>
      <c r="I21" s="1"/>
      <c r="J21" s="1"/>
      <c r="K21" s="1"/>
      <c r="L21" s="5"/>
      <c r="M21" s="1"/>
      <c r="N21" s="1"/>
      <c r="O21" s="1">
        <v>4</v>
      </c>
      <c r="P21" s="1"/>
      <c r="R21" s="1"/>
      <c r="S21" s="86"/>
      <c r="T21" s="1"/>
      <c r="U21" s="1"/>
      <c r="V21" s="1"/>
      <c r="W21" s="4"/>
      <c r="X21" s="5"/>
      <c r="Y21" s="1"/>
      <c r="Z21" s="1"/>
      <c r="AA21" s="6">
        <v>1</v>
      </c>
      <c r="AB21" s="1"/>
      <c r="AC21" s="92" t="s">
        <v>149</v>
      </c>
      <c r="AD21" s="1"/>
      <c r="AE21" s="1"/>
      <c r="AF21" s="6">
        <v>1</v>
      </c>
      <c r="AG21" s="1"/>
      <c r="AH21" s="92" t="s">
        <v>150</v>
      </c>
      <c r="AI21" s="1"/>
      <c r="AJ21" s="1"/>
      <c r="AK21" s="6">
        <v>1</v>
      </c>
      <c r="AL21" s="1"/>
      <c r="AM21" s="92" t="s">
        <v>151</v>
      </c>
      <c r="AN21" s="1"/>
      <c r="AO21" s="1"/>
      <c r="AP21" s="6">
        <v>1</v>
      </c>
      <c r="AQ21" s="1"/>
      <c r="AR21" s="92" t="s">
        <v>152</v>
      </c>
      <c r="AS21" s="1"/>
      <c r="AT21" s="1"/>
      <c r="AU21" s="1"/>
    </row>
    <row r="22" spans="3:47" ht="15.6" thickTop="1" thickBot="1" x14ac:dyDescent="0.35">
      <c r="C22" s="1"/>
      <c r="D22" s="7"/>
      <c r="E22" s="6"/>
      <c r="F22" s="1"/>
      <c r="G22" s="1"/>
      <c r="H22" s="5"/>
      <c r="I22" s="1"/>
      <c r="J22" s="1"/>
      <c r="K22" s="1"/>
      <c r="L22" s="5"/>
      <c r="M22" s="1"/>
      <c r="N22" s="3"/>
      <c r="O22" s="11"/>
      <c r="P22" s="1"/>
      <c r="R22" s="1"/>
      <c r="S22" s="7"/>
      <c r="T22" s="6"/>
      <c r="U22" s="1"/>
      <c r="V22" s="1"/>
      <c r="W22" s="5"/>
      <c r="X22" s="5"/>
      <c r="Y22" s="1"/>
      <c r="Z22" s="1"/>
      <c r="AA22" s="7"/>
      <c r="AB22" s="6"/>
      <c r="AC22" s="1"/>
      <c r="AD22" s="1"/>
      <c r="AE22" s="1"/>
      <c r="AF22" s="7"/>
      <c r="AG22" s="6"/>
      <c r="AH22" s="1"/>
      <c r="AI22" s="1"/>
      <c r="AJ22" s="1"/>
      <c r="AK22" s="7"/>
      <c r="AL22" s="6"/>
      <c r="AM22" s="1"/>
      <c r="AN22" s="1"/>
      <c r="AO22" s="1"/>
      <c r="AP22" s="7"/>
      <c r="AQ22" s="6"/>
      <c r="AR22" s="1"/>
      <c r="AS22" s="1"/>
      <c r="AT22" s="1"/>
      <c r="AU22" s="1"/>
    </row>
    <row r="23" spans="3:47" ht="15.6" thickTop="1" thickBot="1" x14ac:dyDescent="0.35">
      <c r="C23" s="1"/>
      <c r="D23" s="8"/>
      <c r="E23" s="11"/>
      <c r="F23" s="5"/>
      <c r="G23" s="1"/>
      <c r="H23" s="5"/>
      <c r="I23" s="1"/>
      <c r="J23" s="1"/>
      <c r="K23" s="1"/>
      <c r="L23" s="5"/>
      <c r="M23" s="1"/>
      <c r="N23" s="14"/>
      <c r="O23" s="12"/>
      <c r="P23" s="1"/>
      <c r="R23" s="1"/>
      <c r="S23" s="87"/>
      <c r="T23" s="11"/>
      <c r="U23" s="5"/>
      <c r="V23" s="1"/>
      <c r="W23" s="5"/>
      <c r="X23" s="5"/>
      <c r="Y23" s="1"/>
      <c r="Z23" s="1"/>
      <c r="AA23" s="8">
        <v>5</v>
      </c>
      <c r="AB23" s="11"/>
      <c r="AC23" s="5"/>
      <c r="AD23" s="1"/>
      <c r="AE23" s="1"/>
      <c r="AF23" s="8"/>
      <c r="AG23" s="11"/>
      <c r="AH23" s="5"/>
      <c r="AI23" s="1"/>
      <c r="AJ23" s="1"/>
      <c r="AK23" s="8"/>
      <c r="AL23" s="11"/>
      <c r="AM23" s="5"/>
      <c r="AN23" s="1"/>
      <c r="AO23" s="1"/>
      <c r="AP23" s="8"/>
      <c r="AQ23" s="11"/>
      <c r="AR23" s="5"/>
      <c r="AS23" s="1"/>
      <c r="AT23" s="1"/>
      <c r="AU23" s="1"/>
    </row>
    <row r="24" spans="3:47" ht="15.6" thickTop="1" thickBot="1" x14ac:dyDescent="0.35">
      <c r="C24" s="1"/>
      <c r="D24" s="6"/>
      <c r="E24" s="6"/>
      <c r="F24" s="5"/>
      <c r="G24" s="1"/>
      <c r="H24" s="5"/>
      <c r="I24" s="1"/>
      <c r="J24" s="1"/>
      <c r="K24" s="1"/>
      <c r="L24" s="5"/>
      <c r="M24" s="1"/>
      <c r="N24" s="5"/>
      <c r="O24" s="6"/>
      <c r="P24" s="1"/>
      <c r="R24" s="1"/>
      <c r="S24" s="6"/>
      <c r="T24" s="6"/>
      <c r="U24" s="5"/>
      <c r="V24" s="1"/>
      <c r="W24" s="5"/>
      <c r="X24" s="5"/>
      <c r="Y24" s="1"/>
      <c r="Z24" s="1"/>
      <c r="AA24" s="6"/>
      <c r="AB24" s="6"/>
      <c r="AC24" s="5"/>
      <c r="AD24" s="1"/>
      <c r="AE24" s="1"/>
      <c r="AF24" s="6"/>
      <c r="AG24" s="6"/>
      <c r="AH24" s="5"/>
      <c r="AI24" s="1"/>
      <c r="AJ24" s="1"/>
      <c r="AK24" s="6"/>
      <c r="AL24" s="6"/>
      <c r="AM24" s="5"/>
      <c r="AN24" s="1"/>
      <c r="AO24" s="1"/>
      <c r="AP24" s="6"/>
      <c r="AQ24" s="6"/>
      <c r="AR24" s="5"/>
      <c r="AS24" s="1"/>
      <c r="AT24" s="1"/>
      <c r="AU24" s="1"/>
    </row>
    <row r="25" spans="3:47" ht="15.6" thickTop="1" thickBot="1" x14ac:dyDescent="0.35">
      <c r="C25" s="1"/>
      <c r="D25" s="6"/>
      <c r="E25" s="6"/>
      <c r="F25" s="4"/>
      <c r="G25" s="5"/>
      <c r="H25" s="5"/>
      <c r="I25" s="1"/>
      <c r="J25" s="1"/>
      <c r="K25" s="1"/>
      <c r="L25" s="33"/>
      <c r="M25" s="2"/>
      <c r="N25" s="5"/>
      <c r="O25" s="6"/>
      <c r="P25" s="1"/>
      <c r="R25" s="1"/>
      <c r="S25" s="86"/>
      <c r="T25" s="6"/>
      <c r="U25" s="4"/>
      <c r="V25" s="5"/>
      <c r="W25" s="5"/>
      <c r="X25" s="5"/>
      <c r="Y25" s="1"/>
      <c r="Z25" s="1"/>
      <c r="AA25" s="6">
        <v>3</v>
      </c>
      <c r="AB25" s="6"/>
      <c r="AC25" s="4"/>
      <c r="AD25" s="5"/>
      <c r="AE25" s="1"/>
      <c r="AF25" s="6">
        <v>3</v>
      </c>
      <c r="AG25" s="6"/>
      <c r="AH25" s="4"/>
      <c r="AI25" s="5"/>
      <c r="AJ25" s="1"/>
      <c r="AK25" s="6">
        <v>3</v>
      </c>
      <c r="AL25" s="6"/>
      <c r="AM25" s="4"/>
      <c r="AN25" s="5"/>
      <c r="AO25" s="1"/>
      <c r="AP25" s="6">
        <v>3</v>
      </c>
      <c r="AQ25" s="6"/>
      <c r="AR25" s="4"/>
      <c r="AS25" s="5"/>
      <c r="AT25" s="1"/>
      <c r="AU25" s="1"/>
    </row>
    <row r="26" spans="3:47" ht="15.6" thickTop="1" thickBot="1" x14ac:dyDescent="0.35">
      <c r="C26" s="1"/>
      <c r="D26" s="7"/>
      <c r="E26" s="6"/>
      <c r="F26" s="5"/>
      <c r="G26" s="5"/>
      <c r="H26" s="5"/>
      <c r="I26" s="1"/>
      <c r="J26" s="1"/>
      <c r="K26" s="1"/>
      <c r="L26" s="33"/>
      <c r="M26" s="1"/>
      <c r="N26" s="15"/>
      <c r="O26" s="11"/>
      <c r="P26" s="1"/>
      <c r="R26" s="1"/>
      <c r="S26" s="7"/>
      <c r="T26" s="6"/>
      <c r="U26" s="5"/>
      <c r="V26" s="5"/>
      <c r="W26" s="5"/>
      <c r="X26" s="5"/>
      <c r="Y26" s="1"/>
      <c r="Z26" s="1"/>
      <c r="AA26" s="7"/>
      <c r="AB26" s="6"/>
      <c r="AC26" s="5"/>
      <c r="AD26" s="5"/>
      <c r="AE26" s="1"/>
      <c r="AF26" s="7"/>
      <c r="AG26" s="6"/>
      <c r="AH26" s="5"/>
      <c r="AI26" s="5"/>
      <c r="AJ26" s="1"/>
      <c r="AK26" s="7"/>
      <c r="AL26" s="6"/>
      <c r="AM26" s="5"/>
      <c r="AN26" s="5"/>
      <c r="AO26" s="1"/>
      <c r="AP26" s="7"/>
      <c r="AQ26" s="6"/>
      <c r="AR26" s="5"/>
      <c r="AS26" s="5"/>
      <c r="AT26" s="1"/>
      <c r="AU26" s="1"/>
    </row>
    <row r="27" spans="3:47" ht="15.6" thickTop="1" thickBot="1" x14ac:dyDescent="0.35">
      <c r="C27" s="1"/>
      <c r="D27" s="8"/>
      <c r="E27" s="11"/>
      <c r="F27" s="1"/>
      <c r="G27" s="5"/>
      <c r="H27" s="5"/>
      <c r="I27" s="1"/>
      <c r="J27" s="1"/>
      <c r="K27" s="2"/>
      <c r="L27" s="33"/>
      <c r="M27" s="1"/>
      <c r="N27" s="2"/>
      <c r="O27" s="12"/>
      <c r="P27" s="1"/>
      <c r="R27" s="1"/>
      <c r="S27" s="87"/>
      <c r="T27" s="11"/>
      <c r="U27" s="1"/>
      <c r="V27" s="5"/>
      <c r="W27" s="5"/>
      <c r="X27" s="5"/>
      <c r="Y27" s="1"/>
      <c r="Z27" s="1"/>
      <c r="AA27" s="8"/>
      <c r="AB27" s="11"/>
      <c r="AC27" s="1"/>
      <c r="AD27" s="5"/>
      <c r="AE27" s="1"/>
      <c r="AF27" s="8">
        <v>5</v>
      </c>
      <c r="AG27" s="11"/>
      <c r="AH27" s="1"/>
      <c r="AI27" s="5"/>
      <c r="AJ27" s="1"/>
      <c r="AK27" s="8"/>
      <c r="AL27" s="11"/>
      <c r="AM27" s="1"/>
      <c r="AN27" s="5"/>
      <c r="AO27" s="1"/>
      <c r="AP27" s="8"/>
      <c r="AQ27" s="11"/>
      <c r="AR27" s="1"/>
      <c r="AS27" s="5"/>
      <c r="AT27" s="1"/>
      <c r="AU27" s="1"/>
    </row>
    <row r="28" spans="3:47" ht="15.6" thickTop="1" thickBot="1" x14ac:dyDescent="0.35">
      <c r="C28" s="1"/>
      <c r="D28" s="1"/>
      <c r="E28" s="1"/>
      <c r="F28" s="1"/>
      <c r="G28" s="5"/>
      <c r="H28" s="5"/>
      <c r="I28" s="1"/>
      <c r="J28" s="1"/>
      <c r="K28" s="13"/>
      <c r="L28" s="15"/>
      <c r="M28" s="1"/>
      <c r="N28" s="1"/>
      <c r="O28" s="1"/>
      <c r="P28" s="1"/>
      <c r="R28" s="1"/>
      <c r="S28" s="1"/>
      <c r="T28" s="1"/>
      <c r="U28" s="1"/>
      <c r="V28" s="5"/>
      <c r="W28" s="5"/>
      <c r="X28" s="5"/>
      <c r="Y28" s="1"/>
      <c r="Z28" s="1"/>
      <c r="AA28" s="1"/>
      <c r="AB28" s="1"/>
      <c r="AC28" s="1"/>
      <c r="AD28" s="5"/>
      <c r="AE28" s="1"/>
      <c r="AF28" s="1"/>
      <c r="AG28" s="1"/>
      <c r="AH28" s="1"/>
      <c r="AI28" s="5"/>
      <c r="AJ28" s="1"/>
      <c r="AK28" s="1"/>
      <c r="AL28" s="1"/>
      <c r="AM28" s="1"/>
      <c r="AN28" s="5"/>
      <c r="AO28" s="1"/>
      <c r="AP28" s="1"/>
      <c r="AQ28" s="1"/>
      <c r="AR28" s="1"/>
      <c r="AS28" s="5"/>
      <c r="AT28" s="1"/>
      <c r="AU28" s="1"/>
    </row>
    <row r="29" spans="3:47" ht="15.6" thickTop="1" thickBot="1" x14ac:dyDescent="0.35">
      <c r="C29" s="1"/>
      <c r="D29" s="6">
        <v>8</v>
      </c>
      <c r="E29" s="6"/>
      <c r="F29" s="1"/>
      <c r="G29" s="4"/>
      <c r="H29" s="1"/>
      <c r="I29" s="1"/>
      <c r="J29" s="1"/>
      <c r="K29" s="1"/>
      <c r="L29" s="2"/>
      <c r="M29" s="1"/>
      <c r="N29" s="1"/>
      <c r="O29" s="1">
        <v>6</v>
      </c>
      <c r="P29" s="1"/>
      <c r="R29" s="1"/>
      <c r="S29" s="88"/>
      <c r="T29" s="6"/>
      <c r="U29" s="1"/>
      <c r="V29" s="4"/>
      <c r="W29" s="1"/>
      <c r="X29" s="4"/>
      <c r="Y29" s="1"/>
      <c r="Z29" s="1"/>
      <c r="AA29" s="6">
        <v>4</v>
      </c>
      <c r="AB29" s="6"/>
      <c r="AC29" s="1"/>
      <c r="AD29" s="4"/>
      <c r="AE29" s="1"/>
      <c r="AF29" s="6">
        <v>4</v>
      </c>
      <c r="AG29" s="6"/>
      <c r="AH29" s="1"/>
      <c r="AI29" s="4"/>
      <c r="AJ29" s="1"/>
      <c r="AK29" s="6">
        <v>4</v>
      </c>
      <c r="AL29" s="6"/>
      <c r="AM29" s="1"/>
      <c r="AN29" s="4"/>
      <c r="AO29" s="1"/>
      <c r="AP29" s="6">
        <v>4</v>
      </c>
      <c r="AQ29" s="6"/>
      <c r="AR29" s="1"/>
      <c r="AS29" s="4"/>
      <c r="AT29" s="1"/>
      <c r="AU29" s="1"/>
    </row>
    <row r="30" spans="3:47" ht="15.6" thickTop="1" thickBot="1" x14ac:dyDescent="0.35">
      <c r="C30" s="1"/>
      <c r="D30" s="7"/>
      <c r="E30" s="6"/>
      <c r="F30" s="1"/>
      <c r="G30" s="5"/>
      <c r="H30" s="1"/>
      <c r="I30" s="1"/>
      <c r="J30" s="1"/>
      <c r="K30" s="1"/>
      <c r="L30" s="13"/>
      <c r="M30" s="1"/>
      <c r="N30" s="3"/>
      <c r="O30" s="11"/>
      <c r="P30" s="1"/>
      <c r="R30" s="1"/>
      <c r="S30" s="7"/>
      <c r="T30" s="6"/>
      <c r="U30" s="1"/>
      <c r="V30" s="5"/>
      <c r="W30" s="1"/>
      <c r="X30" s="5"/>
      <c r="Y30" s="1"/>
      <c r="Z30" s="1"/>
      <c r="AA30" s="7"/>
      <c r="AB30" s="6"/>
      <c r="AC30" s="1"/>
      <c r="AD30" s="5"/>
      <c r="AE30" s="1"/>
      <c r="AF30" s="7"/>
      <c r="AG30" s="6"/>
      <c r="AH30" s="1"/>
      <c r="AI30" s="5"/>
      <c r="AJ30" s="1"/>
      <c r="AK30" s="7"/>
      <c r="AL30" s="6"/>
      <c r="AM30" s="1"/>
      <c r="AN30" s="5"/>
      <c r="AO30" s="1"/>
      <c r="AP30" s="7"/>
      <c r="AQ30" s="6"/>
      <c r="AR30" s="1"/>
      <c r="AS30" s="5"/>
      <c r="AT30" s="1"/>
      <c r="AU30" s="1"/>
    </row>
    <row r="31" spans="3:47" ht="15.6" thickTop="1" thickBot="1" x14ac:dyDescent="0.35">
      <c r="C31" s="1"/>
      <c r="D31" s="8"/>
      <c r="E31" s="11"/>
      <c r="F31" s="5"/>
      <c r="G31" s="5"/>
      <c r="H31" s="1"/>
      <c r="I31" s="1"/>
      <c r="J31" s="1"/>
      <c r="K31" s="1"/>
      <c r="L31" s="13"/>
      <c r="M31" s="1"/>
      <c r="N31" s="14"/>
      <c r="O31" s="12"/>
      <c r="P31" s="1"/>
      <c r="R31" s="1"/>
      <c r="S31" s="89"/>
      <c r="T31" s="11"/>
      <c r="U31" s="5"/>
      <c r="V31" s="5"/>
      <c r="W31" s="1"/>
      <c r="X31" s="5"/>
      <c r="Y31" s="1"/>
      <c r="Z31" s="1"/>
      <c r="AA31" s="8"/>
      <c r="AB31" s="11"/>
      <c r="AC31" s="5"/>
      <c r="AD31" s="5"/>
      <c r="AE31" s="1"/>
      <c r="AF31" s="8"/>
      <c r="AG31" s="11"/>
      <c r="AH31" s="5"/>
      <c r="AI31" s="5"/>
      <c r="AJ31" s="1"/>
      <c r="AK31" s="8">
        <v>5</v>
      </c>
      <c r="AL31" s="11"/>
      <c r="AM31" s="5"/>
      <c r="AN31" s="5"/>
      <c r="AO31" s="1"/>
      <c r="AP31" s="8"/>
      <c r="AQ31" s="11"/>
      <c r="AR31" s="5"/>
      <c r="AS31" s="5"/>
      <c r="AT31" s="1"/>
      <c r="AU31" s="1"/>
    </row>
    <row r="32" spans="3:47" ht="15.6" thickTop="1" thickBot="1" x14ac:dyDescent="0.35">
      <c r="C32" s="1"/>
      <c r="D32" s="6"/>
      <c r="E32" s="6"/>
      <c r="F32" s="5"/>
      <c r="G32" s="5"/>
      <c r="H32" s="1"/>
      <c r="I32" s="1"/>
      <c r="J32" s="1"/>
      <c r="K32" s="1"/>
      <c r="L32" s="13"/>
      <c r="M32" s="1"/>
      <c r="N32" s="5"/>
      <c r="O32" s="6"/>
      <c r="P32" s="1"/>
      <c r="R32" s="1"/>
      <c r="S32" s="6"/>
      <c r="T32" s="6"/>
      <c r="U32" s="5"/>
      <c r="V32" s="5"/>
      <c r="W32" s="1"/>
      <c r="X32" s="5"/>
      <c r="Y32" s="1"/>
      <c r="Z32" s="1"/>
      <c r="AA32" s="6"/>
      <c r="AB32" s="6"/>
      <c r="AC32" s="5"/>
      <c r="AD32" s="5"/>
      <c r="AE32" s="1"/>
      <c r="AF32" s="6"/>
      <c r="AG32" s="6"/>
      <c r="AH32" s="5"/>
      <c r="AI32" s="5"/>
      <c r="AJ32" s="1"/>
      <c r="AK32" s="6"/>
      <c r="AL32" s="6"/>
      <c r="AM32" s="5"/>
      <c r="AN32" s="5"/>
      <c r="AO32" s="1"/>
      <c r="AP32" s="6"/>
      <c r="AQ32" s="6"/>
      <c r="AR32" s="5"/>
      <c r="AS32" s="5"/>
      <c r="AT32" s="1"/>
      <c r="AU32" s="1"/>
    </row>
    <row r="33" spans="3:47" ht="15.6" thickTop="1" thickBot="1" x14ac:dyDescent="0.35">
      <c r="C33" s="1"/>
      <c r="D33" s="6"/>
      <c r="E33" s="6"/>
      <c r="F33" s="4"/>
      <c r="G33" s="1"/>
      <c r="H33" s="1"/>
      <c r="I33" s="1"/>
      <c r="J33" s="1"/>
      <c r="K33" s="1"/>
      <c r="L33" s="1"/>
      <c r="M33" s="2"/>
      <c r="N33" s="5"/>
      <c r="O33" s="6"/>
      <c r="P33" s="1"/>
      <c r="R33" s="1"/>
      <c r="S33" s="88"/>
      <c r="T33" s="6"/>
      <c r="U33" s="4"/>
      <c r="V33" s="1"/>
      <c r="W33" s="1"/>
      <c r="X33" s="5"/>
      <c r="Y33" s="1"/>
      <c r="Z33" s="1"/>
      <c r="AA33" s="6">
        <v>2</v>
      </c>
      <c r="AB33" s="6"/>
      <c r="AC33" s="4"/>
      <c r="AD33" s="1"/>
      <c r="AE33" s="1"/>
      <c r="AF33" s="6">
        <v>2</v>
      </c>
      <c r="AG33" s="6"/>
      <c r="AH33" s="4"/>
      <c r="AI33" s="1"/>
      <c r="AJ33" s="1"/>
      <c r="AK33" s="6">
        <v>2</v>
      </c>
      <c r="AL33" s="6"/>
      <c r="AM33" s="4"/>
      <c r="AN33" s="1"/>
      <c r="AO33" s="1"/>
      <c r="AP33" s="6">
        <v>2</v>
      </c>
      <c r="AQ33" s="6"/>
      <c r="AR33" s="4"/>
      <c r="AS33" s="1"/>
      <c r="AT33" s="1"/>
      <c r="AU33" s="1"/>
    </row>
    <row r="34" spans="3:47" ht="15.6" thickTop="1" thickBot="1" x14ac:dyDescent="0.35">
      <c r="C34" s="1"/>
      <c r="D34" s="7"/>
      <c r="E34" s="6"/>
      <c r="F34" s="5"/>
      <c r="G34" s="1"/>
      <c r="H34" s="1"/>
      <c r="I34" s="1"/>
      <c r="J34" s="1"/>
      <c r="K34" s="1"/>
      <c r="L34" s="1"/>
      <c r="M34" s="1"/>
      <c r="N34" s="15"/>
      <c r="O34" s="11"/>
      <c r="P34" s="1"/>
      <c r="R34" s="1"/>
      <c r="S34" s="7"/>
      <c r="T34" s="6"/>
      <c r="U34" s="5"/>
      <c r="V34" s="1"/>
      <c r="W34" s="1"/>
      <c r="X34" s="5"/>
      <c r="Y34" s="1"/>
      <c r="Z34" s="1"/>
      <c r="AA34" s="7"/>
      <c r="AB34" s="6"/>
      <c r="AC34" s="5"/>
      <c r="AD34" s="1"/>
      <c r="AE34" s="1"/>
      <c r="AF34" s="7"/>
      <c r="AG34" s="6"/>
      <c r="AH34" s="5"/>
      <c r="AI34" s="1"/>
      <c r="AJ34" s="1"/>
      <c r="AK34" s="7"/>
      <c r="AL34" s="6"/>
      <c r="AM34" s="5"/>
      <c r="AN34" s="1"/>
      <c r="AO34" s="1"/>
      <c r="AP34" s="7"/>
      <c r="AQ34" s="6"/>
      <c r="AR34" s="5"/>
      <c r="AS34" s="1"/>
      <c r="AT34" s="1"/>
      <c r="AU34" s="1"/>
    </row>
    <row r="35" spans="3:47" ht="15.6" thickTop="1" thickBot="1" x14ac:dyDescent="0.35">
      <c r="C35" s="1"/>
      <c r="D35" s="8"/>
      <c r="E35" s="11"/>
      <c r="F35" s="1"/>
      <c r="G35" s="1"/>
      <c r="H35" s="1"/>
      <c r="I35" s="1"/>
      <c r="J35" s="1"/>
      <c r="K35" s="1"/>
      <c r="L35" s="1"/>
      <c r="M35" s="1"/>
      <c r="N35" s="2"/>
      <c r="O35" s="12"/>
      <c r="P35" s="1"/>
      <c r="R35" s="1"/>
      <c r="S35" s="89"/>
      <c r="T35" s="11"/>
      <c r="U35" s="1"/>
      <c r="V35" s="1"/>
      <c r="W35" s="1"/>
      <c r="X35" s="5"/>
      <c r="Y35" s="1"/>
      <c r="Z35" s="1"/>
      <c r="AA35" s="8"/>
      <c r="AB35" s="11"/>
      <c r="AC35" s="1"/>
      <c r="AD35" s="1"/>
      <c r="AE35" s="1"/>
      <c r="AF35" s="8"/>
      <c r="AG35" s="11"/>
      <c r="AH35" s="1"/>
      <c r="AI35" s="1"/>
      <c r="AJ35" s="1"/>
      <c r="AK35" s="8"/>
      <c r="AL35" s="11"/>
      <c r="AM35" s="1"/>
      <c r="AN35" s="1"/>
      <c r="AO35" s="1"/>
      <c r="AP35" s="8">
        <v>5</v>
      </c>
      <c r="AQ35" s="11"/>
      <c r="AR35" s="1"/>
      <c r="AS35" s="1"/>
      <c r="AT35" s="1"/>
      <c r="AU35" s="1"/>
    </row>
    <row r="36" spans="3:47" ht="15.6" thickTop="1" thickBot="1" x14ac:dyDescent="0.35">
      <c r="C36" s="1"/>
      <c r="D36" s="1"/>
      <c r="E36" s="1"/>
      <c r="F36" s="1"/>
      <c r="G36" s="1"/>
      <c r="H36" s="1"/>
      <c r="I36" s="1"/>
      <c r="J36" s="1"/>
      <c r="K36" s="1"/>
      <c r="L36" s="1"/>
      <c r="M36" s="1"/>
      <c r="N36" s="1"/>
      <c r="O36" s="1"/>
      <c r="P36" s="1"/>
      <c r="R36" s="1"/>
      <c r="S36" s="1"/>
      <c r="T36" s="1"/>
      <c r="U36" s="1"/>
      <c r="V36" s="1"/>
      <c r="W36" s="81"/>
      <c r="X36" s="5"/>
      <c r="Y36" s="1"/>
      <c r="Z36" s="1"/>
      <c r="AA36" s="1"/>
      <c r="AB36" s="1"/>
      <c r="AC36" s="1"/>
      <c r="AD36" s="1"/>
      <c r="AE36" s="1"/>
      <c r="AF36" s="1"/>
      <c r="AG36" s="1"/>
      <c r="AH36" s="1"/>
      <c r="AI36" s="1"/>
      <c r="AJ36" s="1"/>
      <c r="AK36" s="1"/>
      <c r="AL36" s="1"/>
      <c r="AM36" s="1"/>
      <c r="AN36" s="1"/>
      <c r="AO36" s="1"/>
      <c r="AP36" s="1"/>
      <c r="AQ36" s="1"/>
      <c r="AR36" s="1"/>
      <c r="AS36" s="1"/>
      <c r="AT36" s="1"/>
      <c r="AU36" s="1"/>
    </row>
    <row r="37" spans="3:47" ht="15" thickTop="1" x14ac:dyDescent="0.3">
      <c r="C37" s="1"/>
      <c r="D37" s="1"/>
      <c r="E37" s="1"/>
      <c r="F37" s="1"/>
      <c r="G37" s="1"/>
      <c r="H37" s="1"/>
      <c r="I37" s="1"/>
      <c r="J37" s="1"/>
      <c r="K37" s="1"/>
      <c r="L37" s="1"/>
      <c r="M37" s="1"/>
      <c r="N37" s="1"/>
      <c r="O37" s="1"/>
      <c r="P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row>
    <row r="38" spans="3:47" x14ac:dyDescent="0.3">
      <c r="C38" s="1"/>
      <c r="D38" s="1"/>
      <c r="E38" s="1"/>
      <c r="F38" s="1"/>
      <c r="G38" s="1"/>
      <c r="H38" s="1"/>
      <c r="I38" s="1"/>
      <c r="J38" s="1"/>
      <c r="K38" s="1"/>
      <c r="L38" s="1"/>
      <c r="M38" s="1"/>
      <c r="N38" s="1"/>
      <c r="O38" s="1"/>
      <c r="P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row>
    <row r="39" spans="3:47" x14ac:dyDescent="0.3">
      <c r="C39" s="1"/>
      <c r="D39" s="1"/>
      <c r="E39" s="1"/>
      <c r="F39" s="1"/>
      <c r="G39" s="1"/>
      <c r="H39" s="1"/>
      <c r="I39" s="1"/>
      <c r="J39" s="1"/>
      <c r="K39" s="1"/>
      <c r="L39" s="1"/>
      <c r="M39" s="1"/>
      <c r="N39" s="1"/>
      <c r="O39" s="1"/>
      <c r="P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spans="3:47" x14ac:dyDescent="0.3">
      <c r="C40" s="1"/>
      <c r="D40" s="1"/>
      <c r="E40" s="1"/>
      <c r="F40" s="1"/>
      <c r="G40" s="1"/>
      <c r="H40" s="1"/>
      <c r="I40" s="1"/>
      <c r="J40" s="1"/>
      <c r="K40" s="1"/>
      <c r="L40" s="1"/>
      <c r="M40" s="1"/>
      <c r="N40" s="1"/>
      <c r="O40" s="1"/>
      <c r="P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3:47" x14ac:dyDescent="0.3">
      <c r="C41" s="1"/>
      <c r="D41" s="1"/>
      <c r="E41" s="1"/>
      <c r="F41" s="1"/>
      <c r="G41" s="1"/>
      <c r="H41" s="1"/>
      <c r="I41" s="1"/>
      <c r="J41" s="1"/>
      <c r="K41" s="1"/>
      <c r="L41" s="1"/>
      <c r="M41" s="1"/>
      <c r="N41" s="1"/>
      <c r="O41" s="1"/>
      <c r="P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79F0-AC46-41D9-873C-B2A647CFC02F}">
  <dimension ref="A2:H16"/>
  <sheetViews>
    <sheetView workbookViewId="0">
      <selection activeCell="L14" sqref="L14"/>
    </sheetView>
  </sheetViews>
  <sheetFormatPr defaultRowHeight="14.4" x14ac:dyDescent="0.3"/>
  <cols>
    <col min="2" max="2" width="12.5546875" bestFit="1" customWidth="1"/>
    <col min="3" max="3" width="13.5546875" bestFit="1" customWidth="1"/>
    <col min="4" max="4" width="18.109375" bestFit="1" customWidth="1"/>
    <col min="5" max="5" width="12.33203125" bestFit="1" customWidth="1"/>
  </cols>
  <sheetData>
    <row r="2" spans="1:8" x14ac:dyDescent="0.3">
      <c r="A2" s="1"/>
      <c r="B2" s="1"/>
      <c r="C2" s="1"/>
      <c r="D2" s="1"/>
      <c r="E2" s="1"/>
      <c r="F2" s="1"/>
      <c r="G2" s="1"/>
      <c r="H2" s="1"/>
    </row>
    <row r="3" spans="1:8" ht="15" thickBot="1" x14ac:dyDescent="0.35">
      <c r="A3" s="1"/>
      <c r="B3" s="1" t="s">
        <v>24</v>
      </c>
      <c r="C3" s="1"/>
      <c r="D3" s="1"/>
      <c r="E3" s="1"/>
      <c r="F3" s="1"/>
      <c r="G3" s="1"/>
      <c r="H3" s="1"/>
    </row>
    <row r="4" spans="1:8" ht="15.6" thickTop="1" thickBot="1" x14ac:dyDescent="0.35">
      <c r="A4" s="1"/>
      <c r="B4" s="2"/>
      <c r="C4" s="1"/>
      <c r="D4" s="1"/>
      <c r="E4" s="1"/>
      <c r="F4" s="1"/>
      <c r="G4" s="1"/>
      <c r="H4" s="1"/>
    </row>
    <row r="5" spans="1:8" ht="15.6" thickTop="1" thickBot="1" x14ac:dyDescent="0.35">
      <c r="A5" s="1"/>
      <c r="B5" s="3" t="s">
        <v>25</v>
      </c>
      <c r="C5" s="2"/>
      <c r="D5" s="1"/>
      <c r="E5" s="1"/>
      <c r="F5" s="1"/>
      <c r="G5" s="1"/>
      <c r="H5" s="1"/>
    </row>
    <row r="6" spans="1:8" ht="15.6" thickTop="1" thickBot="1" x14ac:dyDescent="0.35">
      <c r="A6" s="1"/>
      <c r="B6" s="1"/>
      <c r="C6" s="3" t="s">
        <v>20</v>
      </c>
      <c r="D6" s="2"/>
      <c r="E6" s="1"/>
      <c r="F6" s="1"/>
      <c r="G6" s="1"/>
      <c r="H6" s="1"/>
    </row>
    <row r="7" spans="1:8" ht="15.6" thickTop="1" thickBot="1" x14ac:dyDescent="0.35">
      <c r="A7" s="1"/>
      <c r="B7" s="1"/>
      <c r="C7" s="1"/>
      <c r="D7" s="3" t="s">
        <v>19</v>
      </c>
      <c r="E7" s="2"/>
      <c r="F7" s="1"/>
      <c r="G7" s="1"/>
      <c r="H7" s="1"/>
    </row>
    <row r="8" spans="1:8" ht="15.6" thickTop="1" thickBot="1" x14ac:dyDescent="0.35">
      <c r="A8" s="1"/>
      <c r="B8" s="1"/>
      <c r="C8" s="1"/>
      <c r="D8" s="1"/>
      <c r="E8" s="3" t="s">
        <v>16</v>
      </c>
      <c r="F8" s="4"/>
      <c r="G8" s="5"/>
      <c r="H8" s="1"/>
    </row>
    <row r="9" spans="1:8" ht="15.6" thickTop="1" thickBot="1" x14ac:dyDescent="0.35">
      <c r="A9" s="1"/>
      <c r="B9" s="1"/>
      <c r="C9" s="1"/>
      <c r="D9" s="1"/>
      <c r="E9" s="1"/>
      <c r="F9" s="1"/>
      <c r="G9" s="5"/>
      <c r="H9" s="1"/>
    </row>
    <row r="10" spans="1:8" ht="15.6" thickTop="1" thickBot="1" x14ac:dyDescent="0.35">
      <c r="A10" s="1"/>
      <c r="B10" s="1"/>
      <c r="C10" s="1"/>
      <c r="D10" s="1"/>
      <c r="E10" s="1" t="s">
        <v>17</v>
      </c>
      <c r="F10" s="1"/>
      <c r="G10" s="4"/>
      <c r="H10" s="1"/>
    </row>
    <row r="11" spans="1:8" ht="15.6" thickTop="1" thickBot="1" x14ac:dyDescent="0.35">
      <c r="A11" s="1"/>
      <c r="B11" s="1"/>
      <c r="C11" s="1"/>
      <c r="D11" s="1" t="s">
        <v>18</v>
      </c>
      <c r="E11" s="2"/>
      <c r="F11" s="1"/>
      <c r="G11" s="5"/>
      <c r="H11" s="1"/>
    </row>
    <row r="12" spans="1:8" ht="15.6" thickTop="1" thickBot="1" x14ac:dyDescent="0.35">
      <c r="A12" s="1"/>
      <c r="B12" s="1"/>
      <c r="C12" s="1" t="s">
        <v>21</v>
      </c>
      <c r="D12" s="2"/>
      <c r="E12" s="1"/>
      <c r="F12" s="4"/>
      <c r="G12" s="1"/>
      <c r="H12" s="1"/>
    </row>
    <row r="13" spans="1:8" ht="15.6" thickTop="1" thickBot="1" x14ac:dyDescent="0.35">
      <c r="A13" s="1"/>
      <c r="B13" s="1" t="s">
        <v>22</v>
      </c>
      <c r="C13" s="2"/>
      <c r="D13" s="1"/>
      <c r="E13" s="4"/>
      <c r="F13" s="1"/>
      <c r="G13" s="1"/>
      <c r="H13" s="1"/>
    </row>
    <row r="14" spans="1:8" ht="15.6" thickTop="1" thickBot="1" x14ac:dyDescent="0.35">
      <c r="A14" s="1"/>
      <c r="B14" s="2"/>
      <c r="C14" s="1"/>
      <c r="D14" s="4"/>
      <c r="E14" s="1"/>
      <c r="F14" s="1"/>
      <c r="G14" s="1"/>
      <c r="H14" s="1"/>
    </row>
    <row r="15" spans="1:8" ht="15.6" thickTop="1" thickBot="1" x14ac:dyDescent="0.35">
      <c r="A15" s="1"/>
      <c r="B15" s="3" t="s">
        <v>23</v>
      </c>
      <c r="C15" s="4"/>
      <c r="D15" s="1"/>
      <c r="E15" s="1"/>
      <c r="F15" s="1"/>
      <c r="G15" s="1"/>
      <c r="H15" s="1"/>
    </row>
    <row r="16" spans="1:8" ht="15" thickTop="1" x14ac:dyDescent="0.3">
      <c r="A16" s="1"/>
      <c r="B16" s="1"/>
      <c r="C16" s="1"/>
      <c r="D16" s="1"/>
      <c r="E16" s="1"/>
      <c r="F16" s="1"/>
      <c r="G16" s="1"/>
      <c r="H16"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A00-0EB6-4669-B098-2843042A2AF2}">
  <dimension ref="C1:T98"/>
  <sheetViews>
    <sheetView zoomScale="80" zoomScaleNormal="80" workbookViewId="0">
      <selection activeCell="F19" sqref="F19:P33"/>
    </sheetView>
  </sheetViews>
  <sheetFormatPr defaultRowHeight="14.4" x14ac:dyDescent="0.3"/>
  <cols>
    <col min="6" max="6" width="3.109375" customWidth="1"/>
    <col min="7" max="7" width="5.88671875" customWidth="1"/>
    <col min="11" max="11" width="3" customWidth="1"/>
    <col min="12" max="12" width="5.77734375" customWidth="1"/>
    <col min="14" max="14" width="3" customWidth="1"/>
    <col min="15" max="15" width="6.88671875" customWidth="1"/>
    <col min="16" max="16" width="8.88671875" customWidth="1"/>
  </cols>
  <sheetData>
    <row r="1" spans="3:20" ht="15" thickBot="1" x14ac:dyDescent="0.35">
      <c r="C1" s="1"/>
      <c r="D1" s="1"/>
      <c r="E1" s="1"/>
      <c r="F1" s="1"/>
      <c r="G1" s="1"/>
      <c r="H1" s="1"/>
      <c r="I1" s="1"/>
      <c r="J1" s="1"/>
      <c r="K1" s="1"/>
      <c r="L1" s="1"/>
      <c r="M1" s="1"/>
      <c r="N1" s="1"/>
      <c r="O1" s="1"/>
      <c r="P1" s="1"/>
      <c r="Q1" s="1"/>
      <c r="R1" s="1"/>
      <c r="S1" s="1"/>
      <c r="T1" s="1"/>
    </row>
    <row r="2" spans="3:20" ht="15" thickTop="1" x14ac:dyDescent="0.3">
      <c r="C2" s="1"/>
      <c r="D2" s="110" t="s">
        <v>41</v>
      </c>
      <c r="E2" s="111"/>
      <c r="F2" s="111"/>
      <c r="G2" s="111"/>
      <c r="H2" s="111"/>
      <c r="I2" s="112"/>
      <c r="J2" s="27"/>
      <c r="K2" s="27"/>
      <c r="L2" s="1"/>
      <c r="M2" s="110" t="s">
        <v>40</v>
      </c>
      <c r="N2" s="111"/>
      <c r="O2" s="111"/>
      <c r="P2" s="111"/>
      <c r="Q2" s="111"/>
      <c r="R2" s="112"/>
      <c r="S2" s="1"/>
      <c r="T2" s="1"/>
    </row>
    <row r="3" spans="3:20" x14ac:dyDescent="0.3">
      <c r="C3" s="1"/>
      <c r="D3" s="52" t="s">
        <v>38</v>
      </c>
      <c r="E3" s="104" t="s">
        <v>39</v>
      </c>
      <c r="F3" s="105"/>
      <c r="G3" s="106"/>
      <c r="H3" s="42" t="s">
        <v>76</v>
      </c>
      <c r="I3" s="53" t="s">
        <v>77</v>
      </c>
      <c r="J3" s="27"/>
      <c r="K3" s="27"/>
      <c r="L3" s="1"/>
      <c r="M3" s="52" t="s">
        <v>38</v>
      </c>
      <c r="N3" s="104" t="s">
        <v>39</v>
      </c>
      <c r="O3" s="105"/>
      <c r="P3" s="106"/>
      <c r="Q3" s="42" t="s">
        <v>76</v>
      </c>
      <c r="R3" s="53" t="s">
        <v>77</v>
      </c>
      <c r="S3" s="1"/>
      <c r="T3" s="1"/>
    </row>
    <row r="4" spans="3:20" x14ac:dyDescent="0.3">
      <c r="C4" s="1"/>
      <c r="D4" s="52">
        <v>1</v>
      </c>
      <c r="E4" s="104" t="s">
        <v>80</v>
      </c>
      <c r="F4" s="105"/>
      <c r="G4" s="106"/>
      <c r="H4" s="42">
        <v>2</v>
      </c>
      <c r="I4" s="53">
        <f>4-H4</f>
        <v>2</v>
      </c>
      <c r="J4" s="27"/>
      <c r="K4" s="27"/>
      <c r="L4" s="1"/>
      <c r="M4" s="52">
        <v>1</v>
      </c>
      <c r="N4" s="104" t="s">
        <v>85</v>
      </c>
      <c r="O4" s="105"/>
      <c r="P4" s="106"/>
      <c r="Q4" s="42">
        <v>4</v>
      </c>
      <c r="R4" s="53">
        <f>4-Q4</f>
        <v>0</v>
      </c>
      <c r="S4" s="1"/>
      <c r="T4" s="1"/>
    </row>
    <row r="5" spans="3:20" x14ac:dyDescent="0.3">
      <c r="C5" s="1"/>
      <c r="D5" s="52">
        <v>2</v>
      </c>
      <c r="E5" s="104" t="s">
        <v>81</v>
      </c>
      <c r="F5" s="105"/>
      <c r="G5" s="106"/>
      <c r="H5" s="42">
        <v>2</v>
      </c>
      <c r="I5" s="53">
        <f>4-H5</f>
        <v>2</v>
      </c>
      <c r="J5" s="27"/>
      <c r="K5" s="27"/>
      <c r="L5" s="1"/>
      <c r="M5" s="52">
        <v>2</v>
      </c>
      <c r="N5" s="104" t="s">
        <v>6</v>
      </c>
      <c r="O5" s="105"/>
      <c r="P5" s="106"/>
      <c r="Q5" s="42">
        <v>3</v>
      </c>
      <c r="R5" s="53">
        <f>4-Q5</f>
        <v>1</v>
      </c>
      <c r="S5" s="1"/>
      <c r="T5" s="1"/>
    </row>
    <row r="6" spans="3:20" x14ac:dyDescent="0.3">
      <c r="C6" s="1"/>
      <c r="D6" s="52">
        <v>3</v>
      </c>
      <c r="E6" s="104" t="s">
        <v>82</v>
      </c>
      <c r="F6" s="105"/>
      <c r="G6" s="106"/>
      <c r="H6" s="42">
        <v>2</v>
      </c>
      <c r="I6" s="53">
        <f>4-H6</f>
        <v>2</v>
      </c>
      <c r="J6" s="27"/>
      <c r="K6" s="27"/>
      <c r="L6" s="1"/>
      <c r="M6" s="52">
        <v>3</v>
      </c>
      <c r="N6" s="104" t="s">
        <v>4</v>
      </c>
      <c r="O6" s="105"/>
      <c r="P6" s="106"/>
      <c r="Q6" s="42">
        <v>2</v>
      </c>
      <c r="R6" s="53">
        <f>4-Q6</f>
        <v>2</v>
      </c>
      <c r="S6" s="1"/>
      <c r="T6" s="1"/>
    </row>
    <row r="7" spans="3:20" x14ac:dyDescent="0.3">
      <c r="C7" s="1"/>
      <c r="D7" s="52">
        <v>4</v>
      </c>
      <c r="E7" s="104" t="s">
        <v>83</v>
      </c>
      <c r="F7" s="105"/>
      <c r="G7" s="106"/>
      <c r="H7" s="42">
        <v>2</v>
      </c>
      <c r="I7" s="53">
        <f>4-H7</f>
        <v>2</v>
      </c>
      <c r="J7" s="27"/>
      <c r="K7" s="27"/>
      <c r="L7" s="1"/>
      <c r="M7" s="52">
        <v>4</v>
      </c>
      <c r="N7" s="104" t="s">
        <v>86</v>
      </c>
      <c r="O7" s="105"/>
      <c r="P7" s="106"/>
      <c r="Q7" s="42">
        <v>1</v>
      </c>
      <c r="R7" s="53">
        <f>4-Q7</f>
        <v>3</v>
      </c>
      <c r="S7" s="1"/>
      <c r="T7" s="1"/>
    </row>
    <row r="8" spans="3:20" ht="15" thickBot="1" x14ac:dyDescent="0.35">
      <c r="C8" s="1"/>
      <c r="D8" s="54">
        <v>5</v>
      </c>
      <c r="E8" s="107" t="s">
        <v>84</v>
      </c>
      <c r="F8" s="108"/>
      <c r="G8" s="109"/>
      <c r="H8" s="55">
        <v>2</v>
      </c>
      <c r="I8" s="56">
        <f>4-H8</f>
        <v>2</v>
      </c>
      <c r="J8" s="27"/>
      <c r="K8" s="27"/>
      <c r="L8" s="1"/>
      <c r="M8" s="54">
        <v>5</v>
      </c>
      <c r="N8" s="107" t="s">
        <v>45</v>
      </c>
      <c r="O8" s="108"/>
      <c r="P8" s="109"/>
      <c r="Q8" s="55">
        <v>0</v>
      </c>
      <c r="R8" s="56">
        <f>4-Q8</f>
        <v>4</v>
      </c>
      <c r="S8" s="1"/>
      <c r="T8" s="1"/>
    </row>
    <row r="9" spans="3:20" ht="15.6" thickTop="1" thickBot="1" x14ac:dyDescent="0.35">
      <c r="C9" s="1"/>
      <c r="D9" s="1"/>
      <c r="E9" s="1"/>
      <c r="F9" s="1"/>
      <c r="G9" s="1"/>
      <c r="H9" s="1"/>
      <c r="I9" s="1"/>
      <c r="J9" s="1"/>
      <c r="K9" s="1"/>
      <c r="L9" s="1"/>
      <c r="M9" s="1"/>
      <c r="N9" s="1"/>
      <c r="O9" s="1"/>
      <c r="P9" s="1"/>
      <c r="Q9" s="1"/>
      <c r="R9" s="1"/>
      <c r="S9" s="1"/>
      <c r="T9" s="1"/>
    </row>
    <row r="10" spans="3:20" ht="15" thickTop="1" x14ac:dyDescent="0.3">
      <c r="C10" s="1"/>
      <c r="D10" s="110" t="s">
        <v>78</v>
      </c>
      <c r="E10" s="111"/>
      <c r="F10" s="111"/>
      <c r="G10" s="111"/>
      <c r="H10" s="111"/>
      <c r="I10" s="112"/>
      <c r="J10" s="27"/>
      <c r="K10" s="27"/>
      <c r="L10" s="1"/>
      <c r="M10" s="110" t="s">
        <v>79</v>
      </c>
      <c r="N10" s="111"/>
      <c r="O10" s="111"/>
      <c r="P10" s="111"/>
      <c r="Q10" s="111"/>
      <c r="R10" s="112"/>
      <c r="S10" s="1"/>
      <c r="T10" s="1"/>
    </row>
    <row r="11" spans="3:20" x14ac:dyDescent="0.3">
      <c r="C11" s="1"/>
      <c r="D11" s="52" t="s">
        <v>38</v>
      </c>
      <c r="E11" s="104" t="s">
        <v>39</v>
      </c>
      <c r="F11" s="105"/>
      <c r="G11" s="106"/>
      <c r="H11" s="42" t="s">
        <v>76</v>
      </c>
      <c r="I11" s="53" t="s">
        <v>77</v>
      </c>
      <c r="J11" s="27"/>
      <c r="K11" s="27"/>
      <c r="L11" s="1"/>
      <c r="M11" s="52" t="s">
        <v>38</v>
      </c>
      <c r="N11" s="104" t="s">
        <v>39</v>
      </c>
      <c r="O11" s="105"/>
      <c r="P11" s="106"/>
      <c r="Q11" s="42" t="s">
        <v>76</v>
      </c>
      <c r="R11" s="53" t="s">
        <v>77</v>
      </c>
      <c r="S11" s="1"/>
      <c r="T11" s="1"/>
    </row>
    <row r="12" spans="3:20" x14ac:dyDescent="0.3">
      <c r="C12" s="1"/>
      <c r="D12" s="52">
        <v>1</v>
      </c>
      <c r="E12" s="104" t="s">
        <v>87</v>
      </c>
      <c r="F12" s="105"/>
      <c r="G12" s="106"/>
      <c r="H12" s="42">
        <v>3</v>
      </c>
      <c r="I12" s="53">
        <f>4-H12</f>
        <v>1</v>
      </c>
      <c r="J12" s="27"/>
      <c r="K12" s="27"/>
      <c r="L12" s="1"/>
      <c r="M12" s="52">
        <v>1</v>
      </c>
      <c r="N12" s="104" t="s">
        <v>46</v>
      </c>
      <c r="O12" s="105"/>
      <c r="P12" s="106"/>
      <c r="Q12" s="42">
        <v>4</v>
      </c>
      <c r="R12" s="53">
        <f>4-Q12</f>
        <v>0</v>
      </c>
      <c r="S12" s="1"/>
      <c r="T12" s="1"/>
    </row>
    <row r="13" spans="3:20" x14ac:dyDescent="0.3">
      <c r="C13" s="1"/>
      <c r="D13" s="52">
        <v>2</v>
      </c>
      <c r="E13" s="104" t="s">
        <v>42</v>
      </c>
      <c r="F13" s="105"/>
      <c r="G13" s="106"/>
      <c r="H13" s="42">
        <v>3</v>
      </c>
      <c r="I13" s="53">
        <f>4-H13</f>
        <v>1</v>
      </c>
      <c r="J13" s="27"/>
      <c r="K13" s="27"/>
      <c r="L13" s="1"/>
      <c r="M13" s="52">
        <v>2</v>
      </c>
      <c r="N13" s="104" t="s">
        <v>91</v>
      </c>
      <c r="O13" s="105"/>
      <c r="P13" s="106"/>
      <c r="Q13" s="42">
        <v>3</v>
      </c>
      <c r="R13" s="53">
        <f>4-Q13</f>
        <v>1</v>
      </c>
      <c r="S13" s="1"/>
      <c r="T13" s="1"/>
    </row>
    <row r="14" spans="3:20" x14ac:dyDescent="0.3">
      <c r="C14" s="1"/>
      <c r="D14" s="52">
        <v>3</v>
      </c>
      <c r="E14" s="104" t="s">
        <v>88</v>
      </c>
      <c r="F14" s="105"/>
      <c r="G14" s="106"/>
      <c r="H14" s="42">
        <v>2</v>
      </c>
      <c r="I14" s="53">
        <f>4-H14</f>
        <v>2</v>
      </c>
      <c r="J14" s="27"/>
      <c r="K14" s="27"/>
      <c r="L14" s="1"/>
      <c r="M14" s="52">
        <v>3</v>
      </c>
      <c r="N14" s="104" t="s">
        <v>92</v>
      </c>
      <c r="O14" s="105"/>
      <c r="P14" s="106"/>
      <c r="Q14" s="42">
        <v>2</v>
      </c>
      <c r="R14" s="53">
        <f>4-Q14</f>
        <v>2</v>
      </c>
      <c r="S14" s="1"/>
      <c r="T14" s="1"/>
    </row>
    <row r="15" spans="3:20" x14ac:dyDescent="0.3">
      <c r="C15" s="1"/>
      <c r="D15" s="52">
        <v>4</v>
      </c>
      <c r="E15" s="104" t="s">
        <v>89</v>
      </c>
      <c r="F15" s="105"/>
      <c r="G15" s="106"/>
      <c r="H15" s="42">
        <v>1</v>
      </c>
      <c r="I15" s="53">
        <f>4-H15</f>
        <v>3</v>
      </c>
      <c r="J15" s="27"/>
      <c r="K15" s="27"/>
      <c r="L15" s="1"/>
      <c r="M15" s="52">
        <v>4</v>
      </c>
      <c r="N15" s="104" t="s">
        <v>93</v>
      </c>
      <c r="O15" s="105"/>
      <c r="P15" s="106"/>
      <c r="Q15" s="42">
        <v>1</v>
      </c>
      <c r="R15" s="53">
        <f>4-Q15</f>
        <v>3</v>
      </c>
      <c r="S15" s="1"/>
      <c r="T15" s="1"/>
    </row>
    <row r="16" spans="3:20" ht="15" thickBot="1" x14ac:dyDescent="0.35">
      <c r="C16" s="1"/>
      <c r="D16" s="54">
        <v>5</v>
      </c>
      <c r="E16" s="107" t="s">
        <v>90</v>
      </c>
      <c r="F16" s="108"/>
      <c r="G16" s="109"/>
      <c r="H16" s="55">
        <v>1</v>
      </c>
      <c r="I16" s="56">
        <f>4-H16</f>
        <v>3</v>
      </c>
      <c r="J16" s="27"/>
      <c r="K16" s="27"/>
      <c r="L16" s="1"/>
      <c r="M16" s="54">
        <v>5</v>
      </c>
      <c r="N16" s="107" t="s">
        <v>94</v>
      </c>
      <c r="O16" s="108"/>
      <c r="P16" s="109"/>
      <c r="Q16" s="55">
        <v>0</v>
      </c>
      <c r="R16" s="56">
        <f>4-Q16</f>
        <v>4</v>
      </c>
      <c r="S16" s="1"/>
      <c r="T16" s="1"/>
    </row>
    <row r="17" spans="3:20" ht="15" thickTop="1" x14ac:dyDescent="0.3">
      <c r="C17" s="1"/>
      <c r="D17" s="1"/>
      <c r="E17" s="1"/>
      <c r="F17" s="1"/>
      <c r="G17" s="1"/>
      <c r="H17" s="1"/>
      <c r="I17" s="1"/>
      <c r="J17" s="1"/>
      <c r="K17" s="1"/>
      <c r="L17" s="1"/>
      <c r="M17" s="1"/>
      <c r="N17" s="1"/>
      <c r="O17" s="1"/>
      <c r="P17" s="1"/>
      <c r="Q17" s="1"/>
      <c r="R17" s="1"/>
      <c r="S17" s="1"/>
      <c r="T17" s="1"/>
    </row>
    <row r="18" spans="3:20" x14ac:dyDescent="0.3">
      <c r="C18" s="1"/>
      <c r="D18" s="1"/>
      <c r="E18" s="1"/>
      <c r="F18" s="1"/>
      <c r="G18" s="1"/>
      <c r="H18" s="1"/>
      <c r="I18" s="1"/>
      <c r="J18" s="1"/>
      <c r="K18" s="1"/>
      <c r="L18" s="1"/>
      <c r="M18" s="1"/>
      <c r="N18" s="1"/>
      <c r="O18" s="1"/>
      <c r="P18" s="1"/>
      <c r="Q18" s="1"/>
      <c r="R18" s="1"/>
      <c r="S18" s="1"/>
      <c r="T18" s="1"/>
    </row>
    <row r="19" spans="3:20" ht="15" thickBot="1" x14ac:dyDescent="0.35">
      <c r="C19" s="1"/>
      <c r="D19" s="1"/>
      <c r="E19" s="1"/>
      <c r="F19" s="60" t="s">
        <v>8</v>
      </c>
      <c r="G19" s="1" t="s">
        <v>80</v>
      </c>
      <c r="H19" s="1"/>
      <c r="I19" s="1"/>
      <c r="J19" s="1"/>
      <c r="K19" s="1"/>
      <c r="L19" s="1"/>
      <c r="M19" s="1"/>
      <c r="N19" s="1"/>
      <c r="O19" s="1"/>
      <c r="P19" s="1"/>
      <c r="Q19" s="1"/>
      <c r="R19" s="1"/>
      <c r="S19" s="1"/>
      <c r="T19" s="1"/>
    </row>
    <row r="20" spans="3:20" ht="15.6" thickTop="1" thickBot="1" x14ac:dyDescent="0.35">
      <c r="C20" s="1"/>
      <c r="D20" s="1"/>
      <c r="E20" s="1"/>
      <c r="F20" s="1"/>
      <c r="G20" s="11"/>
      <c r="H20" s="26" t="s">
        <v>26</v>
      </c>
      <c r="I20" s="1" t="s">
        <v>80</v>
      </c>
      <c r="J20" s="1"/>
      <c r="K20" s="1"/>
      <c r="L20" s="1"/>
      <c r="M20" s="1"/>
      <c r="N20" s="1"/>
      <c r="O20" s="1"/>
      <c r="P20" s="1"/>
      <c r="Q20" s="1"/>
      <c r="R20" s="1"/>
      <c r="S20" s="1"/>
      <c r="T20" s="1"/>
    </row>
    <row r="21" spans="3:20" ht="15.6" thickTop="1" thickBot="1" x14ac:dyDescent="0.35">
      <c r="C21" s="1"/>
      <c r="D21" s="1"/>
      <c r="E21" s="1"/>
      <c r="F21" s="60" t="s">
        <v>13</v>
      </c>
      <c r="G21" s="12" t="s">
        <v>6</v>
      </c>
      <c r="H21" s="8"/>
      <c r="I21" s="11"/>
      <c r="J21" s="11"/>
      <c r="K21" s="5"/>
      <c r="L21" s="1"/>
      <c r="M21" s="1"/>
      <c r="N21" s="1"/>
      <c r="O21" s="1"/>
      <c r="P21" s="1"/>
      <c r="Q21" s="1"/>
      <c r="R21" s="1"/>
      <c r="S21" s="1"/>
      <c r="T21" s="1"/>
    </row>
    <row r="22" spans="3:20" ht="15.6" thickTop="1" thickBot="1" x14ac:dyDescent="0.35">
      <c r="C22" s="1"/>
      <c r="D22" s="1"/>
      <c r="E22" s="1"/>
      <c r="F22" s="1"/>
      <c r="G22" s="6"/>
      <c r="H22" s="6"/>
      <c r="I22" s="6"/>
      <c r="J22" s="21" t="s">
        <v>35</v>
      </c>
      <c r="K22" s="5" t="s">
        <v>42</v>
      </c>
      <c r="L22" s="12"/>
      <c r="M22" s="12"/>
      <c r="N22" s="1"/>
      <c r="O22" s="1"/>
      <c r="P22" s="1"/>
      <c r="Q22" s="1"/>
      <c r="R22" s="1"/>
      <c r="S22" s="1"/>
      <c r="T22" s="1"/>
    </row>
    <row r="23" spans="3:20" ht="15.6" thickTop="1" thickBot="1" x14ac:dyDescent="0.35">
      <c r="C23" s="1"/>
      <c r="D23" s="1"/>
      <c r="E23" s="1"/>
      <c r="F23" s="60" t="s">
        <v>15</v>
      </c>
      <c r="G23" s="6" t="s">
        <v>46</v>
      </c>
      <c r="H23" s="6"/>
      <c r="I23" s="6"/>
      <c r="J23" s="6"/>
      <c r="K23" s="4"/>
      <c r="L23" s="1"/>
      <c r="M23" s="1"/>
      <c r="N23" s="5"/>
      <c r="O23" s="1"/>
      <c r="P23" s="1"/>
      <c r="Q23" s="1"/>
      <c r="R23" s="1"/>
      <c r="S23" s="1"/>
      <c r="T23" s="1"/>
    </row>
    <row r="24" spans="3:20" ht="15.6" thickTop="1" thickBot="1" x14ac:dyDescent="0.35">
      <c r="C24" s="1"/>
      <c r="D24" s="1"/>
      <c r="E24" s="1"/>
      <c r="F24" s="1"/>
      <c r="G24" s="11"/>
      <c r="H24" s="26" t="s">
        <v>36</v>
      </c>
      <c r="I24" s="6" t="s">
        <v>42</v>
      </c>
      <c r="J24" s="6"/>
      <c r="K24" s="5"/>
      <c r="L24" s="1"/>
      <c r="M24" s="1"/>
      <c r="N24" s="5"/>
      <c r="O24" s="1"/>
      <c r="P24" s="1"/>
      <c r="Q24" s="1"/>
      <c r="R24" s="1"/>
      <c r="S24" s="1"/>
      <c r="T24" s="1"/>
    </row>
    <row r="25" spans="3:20" ht="15.6" thickTop="1" thickBot="1" x14ac:dyDescent="0.35">
      <c r="C25" s="1"/>
      <c r="D25" s="1"/>
      <c r="E25" s="1"/>
      <c r="F25" s="60" t="s">
        <v>75</v>
      </c>
      <c r="G25" s="12" t="s">
        <v>42</v>
      </c>
      <c r="H25" s="8"/>
      <c r="I25" s="11"/>
      <c r="J25" s="11"/>
      <c r="K25" s="1"/>
      <c r="L25" s="1"/>
      <c r="M25" s="1"/>
      <c r="N25" s="5"/>
      <c r="O25" s="1"/>
      <c r="P25" s="1"/>
      <c r="Q25" s="1"/>
      <c r="R25" s="1"/>
      <c r="S25" s="1"/>
      <c r="T25" s="1"/>
    </row>
    <row r="26" spans="3:20" ht="15.6" thickTop="1" thickBot="1" x14ac:dyDescent="0.35">
      <c r="C26" s="1"/>
      <c r="D26" s="1"/>
      <c r="E26" s="1"/>
      <c r="F26" s="1"/>
      <c r="G26" s="1"/>
      <c r="H26" s="1"/>
      <c r="I26" s="6"/>
      <c r="J26" s="6"/>
      <c r="K26" s="6"/>
      <c r="L26" s="1"/>
      <c r="M26" s="21" t="s">
        <v>60</v>
      </c>
      <c r="N26" s="5" t="s">
        <v>85</v>
      </c>
      <c r="O26" s="6"/>
      <c r="P26" s="12"/>
      <c r="Q26" s="1"/>
      <c r="R26" s="1"/>
      <c r="S26" s="1"/>
      <c r="T26" s="1"/>
    </row>
    <row r="27" spans="3:20" ht="15.6" thickTop="1" thickBot="1" x14ac:dyDescent="0.35">
      <c r="C27" s="1"/>
      <c r="D27" s="1"/>
      <c r="E27" s="1"/>
      <c r="F27" s="60" t="s">
        <v>12</v>
      </c>
      <c r="G27" s="6" t="s">
        <v>85</v>
      </c>
      <c r="H27" s="6"/>
      <c r="I27" s="6"/>
      <c r="J27" s="6"/>
      <c r="K27" s="6"/>
      <c r="L27" s="1"/>
      <c r="M27" s="1"/>
      <c r="N27" s="4"/>
      <c r="O27" s="11"/>
      <c r="P27" s="1"/>
      <c r="Q27" s="1"/>
      <c r="R27" s="1"/>
      <c r="S27" s="1"/>
      <c r="T27" s="1"/>
    </row>
    <row r="28" spans="3:20" ht="15.6" thickTop="1" thickBot="1" x14ac:dyDescent="0.35">
      <c r="C28" s="1"/>
      <c r="D28" s="1"/>
      <c r="E28" s="1"/>
      <c r="F28" s="1"/>
      <c r="G28" s="11"/>
      <c r="H28" s="26" t="s">
        <v>95</v>
      </c>
      <c r="I28" s="1" t="s">
        <v>85</v>
      </c>
      <c r="J28" s="1"/>
      <c r="K28" s="1"/>
      <c r="L28" s="1"/>
      <c r="M28" s="1"/>
      <c r="N28" s="5"/>
      <c r="O28" s="1"/>
      <c r="P28" s="1"/>
      <c r="Q28" s="1"/>
      <c r="R28" s="1"/>
      <c r="S28" s="1"/>
      <c r="T28" s="1"/>
    </row>
    <row r="29" spans="3:20" ht="15.6" thickTop="1" thickBot="1" x14ac:dyDescent="0.35">
      <c r="C29" s="1"/>
      <c r="D29" s="1"/>
      <c r="E29" s="1"/>
      <c r="F29" s="60" t="s">
        <v>9</v>
      </c>
      <c r="G29" s="12" t="s">
        <v>81</v>
      </c>
      <c r="H29" s="8"/>
      <c r="I29" s="11"/>
      <c r="J29" s="11"/>
      <c r="K29" s="5"/>
      <c r="L29" s="1"/>
      <c r="M29" s="1"/>
      <c r="N29" s="5"/>
      <c r="O29" s="1"/>
      <c r="P29" s="1"/>
      <c r="Q29" s="1"/>
      <c r="R29" s="1"/>
      <c r="S29" s="1"/>
      <c r="T29" s="1"/>
    </row>
    <row r="30" spans="3:20" ht="15.6" thickTop="1" thickBot="1" x14ac:dyDescent="0.35">
      <c r="C30" s="1"/>
      <c r="D30" s="1"/>
      <c r="E30" s="1"/>
      <c r="F30" s="1"/>
      <c r="G30" s="6"/>
      <c r="H30" s="6"/>
      <c r="I30" s="6"/>
      <c r="J30" s="21" t="s">
        <v>97</v>
      </c>
      <c r="K30" s="5" t="s">
        <v>85</v>
      </c>
      <c r="L30" s="12"/>
      <c r="M30" s="12"/>
      <c r="N30" s="5"/>
      <c r="O30" s="1"/>
      <c r="P30" s="1"/>
      <c r="Q30" s="1"/>
      <c r="R30" s="1"/>
      <c r="S30" s="1"/>
      <c r="T30" s="1"/>
    </row>
    <row r="31" spans="3:20" ht="15.6" thickTop="1" thickBot="1" x14ac:dyDescent="0.35">
      <c r="C31" s="1"/>
      <c r="D31" s="1"/>
      <c r="E31" s="1"/>
      <c r="F31" s="60" t="s">
        <v>14</v>
      </c>
      <c r="G31" s="6" t="s">
        <v>87</v>
      </c>
      <c r="H31" s="6"/>
      <c r="I31" s="6"/>
      <c r="J31" s="6"/>
      <c r="K31" s="4"/>
      <c r="L31" s="1"/>
      <c r="M31" s="1"/>
      <c r="N31" s="1"/>
      <c r="O31" s="1"/>
      <c r="P31" s="1"/>
      <c r="Q31" s="1"/>
      <c r="R31" s="1"/>
      <c r="S31" s="1"/>
      <c r="T31" s="1"/>
    </row>
    <row r="32" spans="3:20" ht="15.6" thickTop="1" thickBot="1" x14ac:dyDescent="0.35">
      <c r="C32" s="1"/>
      <c r="D32" s="1"/>
      <c r="E32" s="1"/>
      <c r="F32" s="1"/>
      <c r="G32" s="11"/>
      <c r="H32" s="26" t="s">
        <v>96</v>
      </c>
      <c r="I32" s="6" t="s">
        <v>87</v>
      </c>
      <c r="J32" s="6"/>
      <c r="K32" s="5"/>
      <c r="L32" s="1"/>
      <c r="M32" s="1"/>
      <c r="N32" s="1"/>
      <c r="O32" s="1"/>
      <c r="P32" s="1"/>
      <c r="Q32" s="1"/>
      <c r="R32" s="1"/>
      <c r="S32" s="1"/>
      <c r="T32" s="1"/>
    </row>
    <row r="33" spans="3:20" ht="15.6" thickTop="1" thickBot="1" x14ac:dyDescent="0.35">
      <c r="C33" s="1"/>
      <c r="D33" s="1"/>
      <c r="E33" s="1"/>
      <c r="F33" s="60" t="s">
        <v>37</v>
      </c>
      <c r="G33" s="12" t="s">
        <v>91</v>
      </c>
      <c r="H33" s="8"/>
      <c r="I33" s="11"/>
      <c r="J33" s="11"/>
      <c r="K33" s="1"/>
      <c r="L33" s="1"/>
      <c r="M33" s="1"/>
      <c r="N33" s="1"/>
      <c r="O33" s="1"/>
      <c r="P33" s="1"/>
      <c r="Q33" s="1"/>
      <c r="R33" s="1"/>
      <c r="S33" s="1"/>
      <c r="T33" s="1"/>
    </row>
    <row r="34" spans="3:20" ht="15" thickTop="1" x14ac:dyDescent="0.3">
      <c r="C34" s="1"/>
      <c r="D34" s="1"/>
      <c r="E34" s="1"/>
      <c r="F34" s="1"/>
      <c r="G34" s="1"/>
      <c r="H34" s="6"/>
      <c r="I34" s="6"/>
      <c r="J34" s="6"/>
      <c r="K34" s="1"/>
      <c r="L34" s="1"/>
      <c r="M34" s="1"/>
      <c r="N34" s="1"/>
      <c r="O34" s="1"/>
      <c r="P34" s="1"/>
      <c r="Q34" s="1"/>
      <c r="R34" s="1"/>
      <c r="S34" s="1"/>
      <c r="T34" s="1"/>
    </row>
    <row r="35" spans="3:20" x14ac:dyDescent="0.3">
      <c r="C35" s="1"/>
      <c r="D35" s="1"/>
      <c r="E35" s="1"/>
      <c r="F35" s="1"/>
      <c r="G35" s="1"/>
      <c r="H35" s="6"/>
      <c r="I35" s="6"/>
      <c r="J35" s="6"/>
      <c r="K35" s="1"/>
      <c r="L35" s="1"/>
      <c r="M35" s="1"/>
      <c r="N35" s="1"/>
      <c r="O35" s="1"/>
      <c r="P35" s="1"/>
      <c r="Q35" s="1"/>
      <c r="R35" s="1"/>
      <c r="S35" s="1"/>
      <c r="T35" s="1"/>
    </row>
    <row r="36" spans="3:20" x14ac:dyDescent="0.3">
      <c r="C36" s="1"/>
      <c r="D36" s="1"/>
      <c r="E36" s="1"/>
      <c r="F36" s="1"/>
      <c r="G36" s="1"/>
      <c r="H36" s="1"/>
      <c r="I36" s="6"/>
      <c r="J36" s="6"/>
      <c r="K36" s="1"/>
      <c r="L36" s="1"/>
      <c r="M36" s="1"/>
      <c r="N36" s="1"/>
      <c r="O36" s="1"/>
      <c r="P36" s="1"/>
      <c r="Q36" s="1"/>
      <c r="R36" s="1"/>
      <c r="S36" s="1"/>
      <c r="T36" s="1"/>
    </row>
    <row r="37" spans="3:20" x14ac:dyDescent="0.3">
      <c r="C37" s="1"/>
      <c r="D37" s="1"/>
      <c r="E37" s="1"/>
      <c r="F37" s="1"/>
      <c r="G37" s="1"/>
      <c r="H37" s="1"/>
      <c r="I37" s="1"/>
      <c r="J37" s="1"/>
      <c r="K37" s="1"/>
      <c r="L37" s="1"/>
      <c r="M37" s="1"/>
      <c r="N37" s="1"/>
      <c r="O37" s="1"/>
      <c r="P37" s="1"/>
      <c r="Q37" s="1"/>
      <c r="R37" s="1"/>
      <c r="S37" s="1"/>
      <c r="T37" s="1"/>
    </row>
    <row r="38" spans="3:20" x14ac:dyDescent="0.3">
      <c r="C38" s="1"/>
      <c r="D38" s="1"/>
      <c r="E38" s="1"/>
      <c r="F38" s="1"/>
      <c r="G38" s="1"/>
      <c r="H38" s="1"/>
      <c r="I38" s="1"/>
      <c r="J38" s="1"/>
      <c r="K38" s="1"/>
      <c r="L38" s="1"/>
      <c r="M38" s="1"/>
      <c r="N38" s="1"/>
      <c r="O38" s="1"/>
      <c r="P38" s="1"/>
      <c r="Q38" s="1"/>
      <c r="R38" s="1"/>
      <c r="S38" s="1"/>
      <c r="T38" s="1"/>
    </row>
    <row r="39" spans="3:20" x14ac:dyDescent="0.3">
      <c r="C39" s="1"/>
      <c r="D39" s="1"/>
      <c r="E39" s="1"/>
      <c r="F39" s="1"/>
      <c r="G39" s="1"/>
      <c r="H39" s="1"/>
      <c r="I39" s="1"/>
      <c r="J39" s="1"/>
      <c r="K39" s="1"/>
      <c r="L39" s="1"/>
      <c r="M39" s="1"/>
      <c r="N39" s="1"/>
      <c r="O39" s="1"/>
      <c r="P39" s="1"/>
      <c r="Q39" s="1"/>
      <c r="R39" s="1"/>
      <c r="S39" s="1"/>
      <c r="T39" s="1"/>
    </row>
    <row r="40" spans="3:20" x14ac:dyDescent="0.3">
      <c r="C40" s="1"/>
      <c r="D40" s="1"/>
      <c r="E40" s="1"/>
      <c r="F40" s="1"/>
      <c r="G40" s="1"/>
      <c r="H40" s="1"/>
      <c r="I40" s="1"/>
      <c r="J40" s="1"/>
      <c r="K40" s="1"/>
      <c r="L40" s="1"/>
      <c r="M40" s="1"/>
      <c r="N40" s="1"/>
      <c r="O40" s="1"/>
      <c r="P40" s="1"/>
      <c r="Q40" s="1"/>
      <c r="R40" s="1"/>
      <c r="S40" s="1"/>
      <c r="T40" s="1"/>
    </row>
    <row r="41" spans="3:20" x14ac:dyDescent="0.3">
      <c r="C41" s="1"/>
      <c r="D41" s="1"/>
      <c r="E41" s="1"/>
      <c r="F41" s="1"/>
      <c r="G41" s="1"/>
      <c r="H41" s="1"/>
      <c r="I41" s="1"/>
      <c r="J41" s="1"/>
      <c r="K41" s="1"/>
      <c r="L41" s="1"/>
      <c r="M41" s="1"/>
      <c r="N41" s="1"/>
      <c r="O41" s="1"/>
      <c r="P41" s="1"/>
      <c r="Q41" s="1"/>
      <c r="R41" s="1"/>
      <c r="S41" s="1"/>
      <c r="T41" s="1"/>
    </row>
    <row r="42" spans="3:20" x14ac:dyDescent="0.3">
      <c r="C42" s="1"/>
      <c r="D42" s="1"/>
      <c r="E42" s="1"/>
      <c r="F42" s="1"/>
      <c r="G42" s="1"/>
      <c r="H42" s="1"/>
      <c r="I42" s="1"/>
      <c r="J42" s="1"/>
      <c r="K42" s="1"/>
      <c r="L42" s="1"/>
      <c r="M42" s="1"/>
      <c r="N42" s="1"/>
      <c r="O42" s="1"/>
      <c r="P42" s="1"/>
      <c r="Q42" s="1"/>
      <c r="R42" s="1"/>
      <c r="S42" s="1"/>
      <c r="T42" s="1"/>
    </row>
    <row r="43" spans="3:20" x14ac:dyDescent="0.3">
      <c r="C43" s="1"/>
      <c r="D43" s="1"/>
      <c r="E43" s="1"/>
      <c r="F43" s="1"/>
      <c r="G43" s="1"/>
      <c r="H43" s="1"/>
      <c r="I43" s="1"/>
      <c r="J43" s="1"/>
      <c r="K43" s="1"/>
      <c r="L43" s="1"/>
      <c r="M43" s="1"/>
      <c r="N43" s="1"/>
      <c r="O43" s="1"/>
      <c r="P43" s="1"/>
      <c r="Q43" s="1"/>
      <c r="R43" s="1"/>
      <c r="S43" s="1"/>
      <c r="T43" s="1"/>
    </row>
    <row r="44" spans="3:20" x14ac:dyDescent="0.3">
      <c r="C44" s="1"/>
      <c r="D44" s="1"/>
      <c r="E44" s="1"/>
      <c r="F44" s="1"/>
      <c r="G44" s="1"/>
      <c r="H44" s="1"/>
      <c r="I44" s="1"/>
      <c r="J44" s="1"/>
      <c r="K44" s="1"/>
      <c r="L44" s="1"/>
      <c r="M44" s="1"/>
      <c r="N44" s="1"/>
      <c r="O44" s="1"/>
      <c r="P44" s="1"/>
      <c r="Q44" s="1"/>
      <c r="R44" s="1"/>
      <c r="S44" s="1"/>
      <c r="T44" s="1"/>
    </row>
    <row r="45" spans="3:20" x14ac:dyDescent="0.3">
      <c r="C45" s="1"/>
      <c r="D45" s="1"/>
      <c r="E45" s="1"/>
      <c r="F45" s="1"/>
      <c r="G45" s="1"/>
      <c r="H45" s="1"/>
      <c r="I45" s="1"/>
      <c r="J45" s="1"/>
      <c r="K45" s="1"/>
      <c r="L45" s="1"/>
      <c r="M45" s="1"/>
      <c r="N45" s="1"/>
      <c r="O45" s="1"/>
      <c r="P45" s="1"/>
      <c r="Q45" s="1"/>
      <c r="R45" s="1"/>
      <c r="S45" s="1"/>
      <c r="T45" s="1"/>
    </row>
    <row r="46" spans="3:20" x14ac:dyDescent="0.3">
      <c r="C46" s="1"/>
      <c r="D46" s="1"/>
      <c r="E46" s="1"/>
      <c r="F46" s="1"/>
      <c r="G46" s="1"/>
      <c r="H46" s="1"/>
      <c r="I46" s="1"/>
      <c r="J46" s="1"/>
      <c r="K46" s="1"/>
      <c r="L46" s="1"/>
      <c r="M46" s="1"/>
      <c r="N46" s="1"/>
      <c r="O46" s="1"/>
      <c r="P46" s="1"/>
      <c r="Q46" s="1"/>
      <c r="R46" s="1"/>
      <c r="S46" s="1"/>
      <c r="T46" s="1"/>
    </row>
    <row r="47" spans="3:20" x14ac:dyDescent="0.3">
      <c r="C47" s="1"/>
      <c r="D47" s="1"/>
      <c r="E47" s="1"/>
      <c r="F47" s="1"/>
      <c r="G47" s="1"/>
      <c r="H47" s="1"/>
      <c r="I47" s="1"/>
      <c r="J47" s="1"/>
      <c r="K47" s="1"/>
      <c r="L47" s="1"/>
      <c r="M47" s="1"/>
      <c r="N47" s="1"/>
      <c r="O47" s="1"/>
      <c r="P47" s="1"/>
      <c r="Q47" s="1"/>
      <c r="R47" s="1"/>
      <c r="S47" s="1"/>
      <c r="T47" s="1"/>
    </row>
    <row r="48" spans="3:20" x14ac:dyDescent="0.3">
      <c r="C48" s="1"/>
      <c r="D48" s="1"/>
      <c r="E48" s="1"/>
      <c r="F48" s="1"/>
      <c r="G48" s="1"/>
      <c r="H48" s="1"/>
      <c r="I48" s="1"/>
      <c r="J48" s="1"/>
      <c r="K48" s="1"/>
      <c r="L48" s="1"/>
      <c r="M48" s="1"/>
      <c r="N48" s="1"/>
      <c r="O48" s="1"/>
      <c r="P48" s="1"/>
      <c r="Q48" s="1"/>
      <c r="R48" s="1"/>
      <c r="S48" s="1"/>
      <c r="T48" s="1"/>
    </row>
    <row r="49" spans="3:20" x14ac:dyDescent="0.3">
      <c r="C49" s="1"/>
      <c r="D49" s="1"/>
      <c r="E49" s="1"/>
      <c r="F49" s="1"/>
      <c r="G49" s="1"/>
      <c r="H49" s="1"/>
      <c r="I49" s="1"/>
      <c r="J49" s="1"/>
      <c r="K49" s="1"/>
      <c r="L49" s="1"/>
      <c r="M49" s="1"/>
      <c r="N49" s="1"/>
      <c r="O49" s="1"/>
      <c r="P49" s="1"/>
      <c r="Q49" s="1"/>
      <c r="R49" s="1"/>
      <c r="S49" s="1"/>
      <c r="T49" s="1"/>
    </row>
    <row r="50" spans="3:20" x14ac:dyDescent="0.3">
      <c r="C50" s="1"/>
      <c r="D50" s="1"/>
      <c r="E50" s="1"/>
      <c r="F50" s="1"/>
      <c r="G50" s="1"/>
      <c r="H50" s="1"/>
      <c r="I50" s="1"/>
      <c r="J50" s="1"/>
      <c r="K50" s="1"/>
      <c r="L50" s="1"/>
      <c r="M50" s="1"/>
      <c r="N50" s="1"/>
      <c r="O50" s="1"/>
      <c r="P50" s="1"/>
      <c r="Q50" s="1"/>
      <c r="R50" s="1"/>
      <c r="S50" s="1"/>
      <c r="T50" s="1"/>
    </row>
    <row r="51" spans="3:20" x14ac:dyDescent="0.3">
      <c r="C51" s="1"/>
      <c r="D51" s="1"/>
      <c r="E51" s="1"/>
      <c r="F51" s="1"/>
      <c r="G51" s="1"/>
      <c r="H51" s="1"/>
      <c r="I51" s="1"/>
      <c r="J51" s="1"/>
      <c r="K51" s="1"/>
      <c r="L51" s="1"/>
      <c r="M51" s="1"/>
      <c r="N51" s="1"/>
      <c r="O51" s="1"/>
      <c r="P51" s="1"/>
      <c r="Q51" s="1"/>
      <c r="R51" s="1"/>
      <c r="S51" s="1"/>
      <c r="T51" s="1"/>
    </row>
    <row r="52" spans="3:20" x14ac:dyDescent="0.3">
      <c r="C52" s="1"/>
      <c r="D52" s="1"/>
      <c r="E52" s="1"/>
      <c r="F52" s="1"/>
      <c r="G52" s="1"/>
      <c r="H52" s="1"/>
      <c r="I52" s="1"/>
      <c r="J52" s="1"/>
      <c r="K52" s="1"/>
      <c r="L52" s="1"/>
      <c r="M52" s="1"/>
      <c r="N52" s="1"/>
      <c r="O52" s="1"/>
      <c r="P52" s="1"/>
      <c r="Q52" s="1"/>
      <c r="R52" s="1"/>
      <c r="S52" s="1"/>
      <c r="T52" s="1"/>
    </row>
    <row r="53" spans="3:20" x14ac:dyDescent="0.3">
      <c r="C53" s="1"/>
      <c r="D53" s="1"/>
      <c r="E53" s="1"/>
      <c r="F53" s="1"/>
      <c r="G53" s="1"/>
      <c r="H53" s="1"/>
      <c r="I53" s="1"/>
      <c r="J53" s="1"/>
      <c r="K53" s="1"/>
      <c r="L53" s="1"/>
      <c r="M53" s="1"/>
      <c r="N53" s="1"/>
      <c r="O53" s="1"/>
      <c r="P53" s="1"/>
      <c r="Q53" s="1"/>
      <c r="R53" s="1"/>
      <c r="S53" s="1"/>
      <c r="T53" s="1"/>
    </row>
    <row r="54" spans="3:20" x14ac:dyDescent="0.3">
      <c r="C54" s="1"/>
      <c r="D54" s="1"/>
      <c r="E54" s="1"/>
      <c r="F54" s="1"/>
      <c r="G54" s="1"/>
      <c r="H54" s="1"/>
      <c r="I54" s="1"/>
      <c r="J54" s="1"/>
      <c r="K54" s="1"/>
      <c r="L54" s="1"/>
      <c r="M54" s="1"/>
      <c r="N54" s="1"/>
      <c r="O54" s="1"/>
      <c r="P54" s="1"/>
      <c r="Q54" s="1"/>
      <c r="R54" s="1"/>
      <c r="S54" s="1"/>
      <c r="T54" s="1"/>
    </row>
    <row r="55" spans="3:20" x14ac:dyDescent="0.3">
      <c r="C55" s="1"/>
      <c r="D55" s="1"/>
      <c r="E55" s="1"/>
      <c r="F55" s="1"/>
      <c r="G55" s="1"/>
      <c r="H55" s="1"/>
      <c r="I55" s="1"/>
      <c r="J55" s="1"/>
      <c r="K55" s="1"/>
      <c r="L55" s="1"/>
      <c r="M55" s="1"/>
      <c r="N55" s="1"/>
      <c r="O55" s="1"/>
      <c r="P55" s="1"/>
      <c r="Q55" s="1"/>
      <c r="R55" s="1"/>
      <c r="S55" s="1"/>
      <c r="T55" s="1"/>
    </row>
    <row r="56" spans="3:20" x14ac:dyDescent="0.3">
      <c r="C56" s="1"/>
      <c r="D56" s="1"/>
      <c r="E56" s="1"/>
      <c r="F56" s="1"/>
      <c r="G56" s="1"/>
      <c r="H56" s="1"/>
      <c r="I56" s="1"/>
      <c r="J56" s="1"/>
      <c r="K56" s="1"/>
      <c r="L56" s="1"/>
      <c r="M56" s="1"/>
      <c r="N56" s="1"/>
      <c r="O56" s="1"/>
      <c r="P56" s="1"/>
      <c r="Q56" s="1"/>
      <c r="R56" s="1"/>
      <c r="S56" s="1"/>
      <c r="T56" s="1"/>
    </row>
    <row r="57" spans="3:20" x14ac:dyDescent="0.3">
      <c r="C57" s="1"/>
      <c r="D57" s="1"/>
      <c r="E57" s="1"/>
      <c r="F57" s="1"/>
      <c r="G57" s="1"/>
      <c r="H57" s="1"/>
      <c r="I57" s="1"/>
      <c r="J57" s="1"/>
      <c r="K57" s="1"/>
      <c r="L57" s="1"/>
      <c r="M57" s="1"/>
      <c r="N57" s="1"/>
      <c r="O57" s="1"/>
      <c r="P57" s="1"/>
      <c r="Q57" s="1"/>
      <c r="R57" s="1"/>
      <c r="S57" s="1"/>
      <c r="T57" s="1"/>
    </row>
    <row r="58" spans="3:20" x14ac:dyDescent="0.3">
      <c r="C58" s="1"/>
      <c r="D58" s="1"/>
      <c r="E58" s="1"/>
      <c r="F58" s="1"/>
      <c r="G58" s="1"/>
      <c r="H58" s="1"/>
      <c r="I58" s="1"/>
      <c r="J58" s="1"/>
      <c r="K58" s="1"/>
      <c r="L58" s="1"/>
      <c r="M58" s="1"/>
      <c r="N58" s="1"/>
      <c r="O58" s="1"/>
      <c r="P58" s="1"/>
      <c r="Q58" s="1"/>
      <c r="R58" s="1"/>
      <c r="S58" s="1"/>
      <c r="T58" s="1"/>
    </row>
    <row r="59" spans="3:20" x14ac:dyDescent="0.3">
      <c r="C59" s="1"/>
      <c r="D59" s="1"/>
      <c r="E59" s="1"/>
      <c r="F59" s="1"/>
      <c r="G59" s="1"/>
      <c r="H59" s="1"/>
      <c r="I59" s="1"/>
      <c r="J59" s="1"/>
      <c r="K59" s="1"/>
      <c r="L59" s="1"/>
      <c r="M59" s="1"/>
      <c r="N59" s="1"/>
      <c r="O59" s="1"/>
      <c r="P59" s="1"/>
      <c r="Q59" s="1"/>
      <c r="R59" s="1"/>
      <c r="S59" s="1"/>
      <c r="T59" s="1"/>
    </row>
    <row r="60" spans="3:20" x14ac:dyDescent="0.3">
      <c r="C60" s="1"/>
      <c r="D60" s="1"/>
      <c r="E60" s="1"/>
      <c r="F60" s="1"/>
      <c r="G60" s="1"/>
      <c r="H60" s="1"/>
      <c r="I60" s="1"/>
      <c r="J60" s="1"/>
      <c r="K60" s="1"/>
      <c r="L60" s="1"/>
      <c r="M60" s="1"/>
      <c r="N60" s="1"/>
      <c r="O60" s="1"/>
      <c r="P60" s="1"/>
      <c r="Q60" s="1"/>
      <c r="R60" s="1"/>
      <c r="S60" s="1"/>
      <c r="T60" s="1"/>
    </row>
    <row r="61" spans="3:20" x14ac:dyDescent="0.3">
      <c r="C61" s="1"/>
      <c r="D61" s="1"/>
      <c r="E61" s="1"/>
      <c r="F61" s="1"/>
      <c r="G61" s="1"/>
      <c r="H61" s="1"/>
      <c r="I61" s="1"/>
      <c r="J61" s="1"/>
      <c r="K61" s="1"/>
      <c r="L61" s="1"/>
      <c r="M61" s="1"/>
      <c r="N61" s="1"/>
      <c r="O61" s="1"/>
      <c r="P61" s="1"/>
      <c r="Q61" s="1"/>
      <c r="R61" s="1"/>
      <c r="S61" s="1"/>
      <c r="T61" s="1"/>
    </row>
    <row r="62" spans="3:20" x14ac:dyDescent="0.3">
      <c r="C62" s="1"/>
      <c r="D62" s="1"/>
      <c r="E62" s="1"/>
      <c r="F62" s="1"/>
      <c r="G62" s="1"/>
      <c r="H62" s="1"/>
      <c r="I62" s="1"/>
      <c r="J62" s="1"/>
      <c r="K62" s="1"/>
      <c r="L62" s="1"/>
      <c r="M62" s="1"/>
      <c r="N62" s="1"/>
      <c r="O62" s="1"/>
      <c r="P62" s="1"/>
      <c r="Q62" s="1"/>
      <c r="R62" s="1"/>
      <c r="S62" s="1"/>
      <c r="T62" s="1"/>
    </row>
    <row r="63" spans="3:20" x14ac:dyDescent="0.3">
      <c r="C63" s="1"/>
      <c r="D63" s="1"/>
      <c r="E63" s="1"/>
      <c r="F63" s="1"/>
      <c r="G63" s="1"/>
      <c r="H63" s="1"/>
      <c r="I63" s="1"/>
      <c r="J63" s="1"/>
      <c r="K63" s="1"/>
      <c r="L63" s="1"/>
      <c r="M63" s="1"/>
      <c r="N63" s="1"/>
      <c r="O63" s="1"/>
      <c r="P63" s="1"/>
      <c r="Q63" s="1"/>
      <c r="R63" s="1"/>
      <c r="S63" s="1"/>
      <c r="T63" s="1"/>
    </row>
    <row r="64" spans="3:20" x14ac:dyDescent="0.3">
      <c r="C64" s="1"/>
      <c r="D64" s="1"/>
      <c r="E64" s="1"/>
      <c r="F64" s="1"/>
      <c r="G64" s="1"/>
      <c r="H64" s="1"/>
      <c r="I64" s="1"/>
      <c r="J64" s="1"/>
      <c r="K64" s="1"/>
      <c r="L64" s="1"/>
      <c r="M64" s="1"/>
      <c r="N64" s="1"/>
      <c r="O64" s="1"/>
      <c r="P64" s="1"/>
      <c r="Q64" s="1"/>
      <c r="R64" s="1"/>
      <c r="S64" s="1"/>
      <c r="T64" s="1"/>
    </row>
    <row r="65" spans="3:20" x14ac:dyDescent="0.3">
      <c r="C65" s="1"/>
      <c r="D65" s="1"/>
      <c r="E65" s="1"/>
      <c r="F65" s="1"/>
      <c r="G65" s="1"/>
      <c r="H65" s="1"/>
      <c r="I65" s="1"/>
      <c r="J65" s="1"/>
      <c r="K65" s="1"/>
      <c r="L65" s="1"/>
      <c r="M65" s="1"/>
      <c r="N65" s="1"/>
      <c r="O65" s="1"/>
      <c r="P65" s="1"/>
      <c r="Q65" s="1"/>
      <c r="R65" s="1"/>
      <c r="S65" s="1"/>
      <c r="T65" s="1"/>
    </row>
    <row r="66" spans="3:20" x14ac:dyDescent="0.3">
      <c r="C66" s="1"/>
      <c r="D66" s="1"/>
      <c r="E66" s="1"/>
      <c r="F66" s="1"/>
      <c r="G66" s="1"/>
      <c r="H66" s="1"/>
      <c r="I66" s="1"/>
      <c r="J66" s="1"/>
      <c r="K66" s="1"/>
      <c r="L66" s="1"/>
      <c r="M66" s="1"/>
      <c r="N66" s="1"/>
      <c r="O66" s="1"/>
      <c r="P66" s="1"/>
      <c r="Q66" s="1"/>
      <c r="R66" s="1"/>
      <c r="S66" s="1"/>
      <c r="T66" s="1"/>
    </row>
    <row r="67" spans="3:20" x14ac:dyDescent="0.3">
      <c r="C67" s="1"/>
      <c r="D67" s="1"/>
      <c r="E67" s="1"/>
      <c r="F67" s="1"/>
      <c r="G67" s="1"/>
      <c r="H67" s="1"/>
      <c r="I67" s="1"/>
      <c r="J67" s="1"/>
      <c r="K67" s="1"/>
      <c r="L67" s="1"/>
      <c r="M67" s="1"/>
      <c r="N67" s="1"/>
      <c r="O67" s="1"/>
      <c r="P67" s="1"/>
      <c r="Q67" s="1"/>
      <c r="R67" s="1"/>
      <c r="S67" s="1"/>
      <c r="T67" s="1"/>
    </row>
    <row r="68" spans="3:20" x14ac:dyDescent="0.3">
      <c r="C68" s="1"/>
      <c r="D68" s="1"/>
      <c r="E68" s="1"/>
      <c r="F68" s="1"/>
      <c r="G68" s="1"/>
      <c r="H68" s="1"/>
      <c r="I68" s="1"/>
      <c r="J68" s="1"/>
      <c r="K68" s="1"/>
      <c r="L68" s="1"/>
      <c r="M68" s="1"/>
      <c r="N68" s="1"/>
      <c r="O68" s="1"/>
      <c r="P68" s="1"/>
      <c r="Q68" s="1"/>
      <c r="R68" s="1"/>
      <c r="S68" s="1"/>
      <c r="T68" s="1"/>
    </row>
    <row r="69" spans="3:20" x14ac:dyDescent="0.3">
      <c r="C69" s="1"/>
      <c r="D69" s="1"/>
      <c r="E69" s="1"/>
      <c r="F69" s="1"/>
      <c r="G69" s="1"/>
      <c r="H69" s="1"/>
      <c r="I69" s="1"/>
      <c r="J69" s="1"/>
      <c r="K69" s="1"/>
      <c r="L69" s="1"/>
      <c r="M69" s="1"/>
      <c r="N69" s="1"/>
      <c r="O69" s="1"/>
      <c r="P69" s="1"/>
      <c r="Q69" s="1"/>
      <c r="R69" s="1"/>
      <c r="S69" s="1"/>
      <c r="T69" s="1"/>
    </row>
    <row r="70" spans="3:20" x14ac:dyDescent="0.3">
      <c r="C70" s="1"/>
      <c r="D70" s="1"/>
      <c r="E70" s="1"/>
      <c r="F70" s="1"/>
      <c r="G70" s="1"/>
      <c r="H70" s="1"/>
      <c r="I70" s="1"/>
      <c r="J70" s="1"/>
      <c r="K70" s="1"/>
      <c r="L70" s="1"/>
      <c r="M70" s="1"/>
      <c r="N70" s="1"/>
      <c r="O70" s="1"/>
      <c r="P70" s="1"/>
      <c r="Q70" s="1"/>
      <c r="R70" s="1"/>
      <c r="S70" s="1"/>
      <c r="T70" s="1"/>
    </row>
    <row r="71" spans="3:20" x14ac:dyDescent="0.3">
      <c r="C71" s="1"/>
      <c r="D71" s="1"/>
      <c r="E71" s="1"/>
      <c r="F71" s="1"/>
      <c r="G71" s="1"/>
      <c r="H71" s="1"/>
      <c r="I71" s="1"/>
      <c r="J71" s="1"/>
      <c r="K71" s="1"/>
      <c r="L71" s="1"/>
      <c r="M71" s="1"/>
      <c r="N71" s="1"/>
      <c r="O71" s="1"/>
      <c r="P71" s="1"/>
      <c r="Q71" s="1"/>
      <c r="R71" s="1"/>
      <c r="S71" s="1"/>
      <c r="T71" s="1"/>
    </row>
    <row r="72" spans="3:20" x14ac:dyDescent="0.3">
      <c r="C72" s="1"/>
      <c r="D72" s="1"/>
      <c r="E72" s="1"/>
      <c r="F72" s="1"/>
      <c r="G72" s="1"/>
      <c r="H72" s="1"/>
      <c r="I72" s="1"/>
      <c r="J72" s="1"/>
      <c r="K72" s="1"/>
      <c r="L72" s="1"/>
      <c r="M72" s="1"/>
      <c r="N72" s="1"/>
      <c r="O72" s="1"/>
      <c r="P72" s="1"/>
      <c r="Q72" s="1"/>
      <c r="R72" s="1"/>
      <c r="S72" s="1"/>
      <c r="T72" s="1"/>
    </row>
    <row r="73" spans="3:20" x14ac:dyDescent="0.3">
      <c r="C73" s="1"/>
      <c r="D73" s="1"/>
      <c r="E73" s="1"/>
      <c r="F73" s="1"/>
      <c r="G73" s="1"/>
      <c r="H73" s="1"/>
      <c r="I73" s="1"/>
      <c r="J73" s="1"/>
      <c r="K73" s="1"/>
      <c r="L73" s="1"/>
      <c r="M73" s="1"/>
      <c r="N73" s="1"/>
      <c r="O73" s="1"/>
      <c r="P73" s="1"/>
      <c r="Q73" s="1"/>
      <c r="R73" s="1"/>
      <c r="S73" s="1"/>
      <c r="T73" s="1"/>
    </row>
    <row r="74" spans="3:20" x14ac:dyDescent="0.3">
      <c r="C74" s="1"/>
      <c r="D74" s="1"/>
      <c r="E74" s="1"/>
      <c r="F74" s="1"/>
      <c r="G74" s="1"/>
      <c r="H74" s="1"/>
      <c r="I74" s="1"/>
      <c r="J74" s="1"/>
      <c r="K74" s="1"/>
      <c r="L74" s="1"/>
      <c r="M74" s="1"/>
      <c r="N74" s="1"/>
      <c r="O74" s="1"/>
      <c r="P74" s="1"/>
      <c r="Q74" s="1"/>
      <c r="R74" s="1"/>
      <c r="S74" s="1"/>
      <c r="T74" s="1"/>
    </row>
    <row r="75" spans="3:20" x14ac:dyDescent="0.3">
      <c r="C75" s="1"/>
      <c r="D75" s="1"/>
      <c r="E75" s="1"/>
      <c r="F75" s="1"/>
      <c r="G75" s="1"/>
      <c r="H75" s="1"/>
      <c r="I75" s="1"/>
      <c r="J75" s="1"/>
      <c r="K75" s="1"/>
      <c r="L75" s="1"/>
      <c r="M75" s="1"/>
      <c r="N75" s="1"/>
      <c r="O75" s="1"/>
      <c r="P75" s="1"/>
      <c r="Q75" s="1"/>
      <c r="R75" s="1"/>
      <c r="S75" s="1"/>
      <c r="T75" s="1"/>
    </row>
    <row r="76" spans="3:20" x14ac:dyDescent="0.3">
      <c r="C76" s="1"/>
      <c r="D76" s="1"/>
      <c r="E76" s="1"/>
      <c r="F76" s="1"/>
      <c r="G76" s="1"/>
      <c r="H76" s="1"/>
      <c r="I76" s="1"/>
      <c r="J76" s="1"/>
      <c r="K76" s="1"/>
      <c r="L76" s="1"/>
      <c r="M76" s="1"/>
      <c r="N76" s="1"/>
      <c r="O76" s="1"/>
      <c r="P76" s="1"/>
      <c r="Q76" s="1"/>
      <c r="R76" s="1"/>
      <c r="S76" s="1"/>
      <c r="T76" s="1"/>
    </row>
    <row r="77" spans="3:20" x14ac:dyDescent="0.3">
      <c r="C77" s="1"/>
      <c r="D77" s="1"/>
      <c r="E77" s="1"/>
      <c r="F77" s="1"/>
      <c r="G77" s="1"/>
      <c r="H77" s="1"/>
      <c r="I77" s="1"/>
      <c r="J77" s="1"/>
      <c r="K77" s="1"/>
      <c r="L77" s="1"/>
      <c r="M77" s="1"/>
      <c r="N77" s="1"/>
      <c r="O77" s="1"/>
      <c r="P77" s="1"/>
      <c r="Q77" s="1"/>
      <c r="R77" s="1"/>
      <c r="S77" s="1"/>
      <c r="T77" s="1"/>
    </row>
    <row r="78" spans="3:20" x14ac:dyDescent="0.3">
      <c r="C78" s="1"/>
      <c r="D78" s="1"/>
      <c r="E78" s="1"/>
      <c r="F78" s="1"/>
      <c r="G78" s="1"/>
      <c r="H78" s="1"/>
      <c r="I78" s="1"/>
      <c r="J78" s="1"/>
      <c r="K78" s="1"/>
      <c r="L78" s="1"/>
      <c r="M78" s="1"/>
      <c r="N78" s="1"/>
      <c r="O78" s="1"/>
      <c r="P78" s="1"/>
      <c r="Q78" s="1"/>
      <c r="R78" s="1"/>
      <c r="S78" s="1"/>
      <c r="T78" s="1"/>
    </row>
    <row r="79" spans="3:20" x14ac:dyDescent="0.3">
      <c r="C79" s="1"/>
      <c r="D79" s="1"/>
      <c r="E79" s="1"/>
      <c r="F79" s="1"/>
      <c r="G79" s="1"/>
      <c r="H79" s="1"/>
      <c r="I79" s="1"/>
      <c r="J79" s="1"/>
      <c r="K79" s="1"/>
      <c r="L79" s="1"/>
      <c r="M79" s="1"/>
      <c r="N79" s="1"/>
      <c r="O79" s="1"/>
      <c r="P79" s="1"/>
      <c r="Q79" s="1"/>
      <c r="R79" s="1"/>
      <c r="S79" s="1"/>
      <c r="T79" s="1"/>
    </row>
    <row r="80" spans="3:20" x14ac:dyDescent="0.3">
      <c r="C80" s="1"/>
      <c r="D80" s="1"/>
      <c r="E80" s="1"/>
      <c r="F80" s="1"/>
      <c r="G80" s="1"/>
      <c r="H80" s="1"/>
      <c r="I80" s="1"/>
      <c r="J80" s="1"/>
      <c r="K80" s="1"/>
      <c r="L80" s="1"/>
      <c r="M80" s="1"/>
      <c r="N80" s="1"/>
      <c r="O80" s="1"/>
      <c r="P80" s="1"/>
      <c r="Q80" s="1"/>
      <c r="R80" s="1"/>
      <c r="S80" s="1"/>
      <c r="T80" s="1"/>
    </row>
    <row r="81" spans="3:20" x14ac:dyDescent="0.3">
      <c r="C81" s="1"/>
      <c r="D81" s="1"/>
      <c r="E81" s="1"/>
      <c r="F81" s="1"/>
      <c r="G81" s="1"/>
      <c r="H81" s="1"/>
      <c r="I81" s="1"/>
      <c r="J81" s="1"/>
      <c r="K81" s="1"/>
      <c r="L81" s="1"/>
      <c r="M81" s="1"/>
      <c r="N81" s="1"/>
      <c r="O81" s="1"/>
      <c r="P81" s="1"/>
      <c r="Q81" s="1"/>
      <c r="R81" s="1"/>
      <c r="S81" s="1"/>
      <c r="T81" s="1"/>
    </row>
    <row r="82" spans="3:20" x14ac:dyDescent="0.3">
      <c r="C82" s="1"/>
      <c r="D82" s="1"/>
      <c r="E82" s="1"/>
      <c r="F82" s="1"/>
      <c r="G82" s="1"/>
      <c r="H82" s="1"/>
      <c r="I82" s="1"/>
      <c r="J82" s="1"/>
      <c r="K82" s="1"/>
      <c r="L82" s="1"/>
      <c r="M82" s="1"/>
      <c r="N82" s="1"/>
      <c r="O82" s="1"/>
      <c r="P82" s="1"/>
      <c r="Q82" s="1"/>
      <c r="R82" s="1"/>
      <c r="S82" s="1"/>
      <c r="T82" s="1"/>
    </row>
    <row r="83" spans="3:20" x14ac:dyDescent="0.3">
      <c r="C83" s="1"/>
      <c r="D83" s="1"/>
      <c r="E83" s="1"/>
      <c r="F83" s="1"/>
      <c r="G83" s="1"/>
      <c r="H83" s="1"/>
      <c r="I83" s="1"/>
      <c r="J83" s="1"/>
      <c r="K83" s="1"/>
      <c r="L83" s="1"/>
      <c r="M83" s="1"/>
      <c r="N83" s="1"/>
      <c r="O83" s="1"/>
      <c r="P83" s="1"/>
      <c r="Q83" s="1"/>
      <c r="R83" s="1"/>
      <c r="S83" s="1"/>
      <c r="T83" s="1"/>
    </row>
    <row r="84" spans="3:20" x14ac:dyDescent="0.3">
      <c r="C84" s="1"/>
      <c r="D84" s="1"/>
      <c r="E84" s="1"/>
      <c r="F84" s="1"/>
      <c r="G84" s="1"/>
      <c r="H84" s="1"/>
      <c r="I84" s="1"/>
      <c r="J84" s="1"/>
      <c r="K84" s="1"/>
      <c r="L84" s="1"/>
      <c r="M84" s="1"/>
      <c r="N84" s="1"/>
      <c r="O84" s="1"/>
      <c r="P84" s="1"/>
      <c r="Q84" s="1"/>
      <c r="R84" s="1"/>
      <c r="S84" s="1"/>
      <c r="T84" s="1"/>
    </row>
    <row r="85" spans="3:20" x14ac:dyDescent="0.3">
      <c r="C85" s="1"/>
      <c r="D85" s="1"/>
      <c r="E85" s="1"/>
      <c r="F85" s="1"/>
      <c r="G85" s="1"/>
      <c r="H85" s="1"/>
      <c r="I85" s="1"/>
      <c r="J85" s="1"/>
      <c r="K85" s="1"/>
      <c r="L85" s="1"/>
      <c r="M85" s="1"/>
      <c r="N85" s="1"/>
      <c r="O85" s="1"/>
      <c r="P85" s="1"/>
      <c r="Q85" s="1"/>
      <c r="R85" s="1"/>
      <c r="S85" s="1"/>
      <c r="T85" s="1"/>
    </row>
    <row r="86" spans="3:20" x14ac:dyDescent="0.3">
      <c r="C86" s="1"/>
      <c r="D86" s="1"/>
      <c r="E86" s="1"/>
      <c r="F86" s="1"/>
      <c r="G86" s="1"/>
      <c r="H86" s="1"/>
      <c r="I86" s="1"/>
      <c r="J86" s="1"/>
      <c r="K86" s="1"/>
      <c r="L86" s="1"/>
      <c r="M86" s="1"/>
      <c r="N86" s="1"/>
      <c r="O86" s="1"/>
      <c r="P86" s="1"/>
      <c r="Q86" s="1"/>
      <c r="R86" s="1"/>
      <c r="S86" s="1"/>
      <c r="T86" s="1"/>
    </row>
    <row r="87" spans="3:20" x14ac:dyDescent="0.3">
      <c r="C87" s="1"/>
      <c r="D87" s="1"/>
      <c r="E87" s="1"/>
      <c r="F87" s="1"/>
      <c r="G87" s="1"/>
      <c r="H87" s="1"/>
      <c r="I87" s="1"/>
      <c r="J87" s="1"/>
      <c r="K87" s="1"/>
      <c r="L87" s="1"/>
      <c r="M87" s="1"/>
      <c r="N87" s="1"/>
      <c r="O87" s="1"/>
      <c r="P87" s="1"/>
      <c r="Q87" s="1"/>
      <c r="R87" s="1"/>
      <c r="S87" s="1"/>
      <c r="T87" s="1"/>
    </row>
    <row r="88" spans="3:20" x14ac:dyDescent="0.3">
      <c r="C88" s="1"/>
      <c r="D88" s="1"/>
      <c r="E88" s="1"/>
      <c r="F88" s="1"/>
      <c r="G88" s="1"/>
      <c r="H88" s="1"/>
      <c r="I88" s="1"/>
      <c r="J88" s="1"/>
      <c r="K88" s="1"/>
      <c r="L88" s="1"/>
      <c r="M88" s="1"/>
      <c r="N88" s="1"/>
      <c r="O88" s="1"/>
      <c r="P88" s="1"/>
      <c r="Q88" s="1"/>
      <c r="R88" s="1"/>
      <c r="S88" s="1"/>
      <c r="T88" s="1"/>
    </row>
    <row r="89" spans="3:20" x14ac:dyDescent="0.3">
      <c r="C89" s="1"/>
      <c r="D89" s="1"/>
      <c r="E89" s="1"/>
      <c r="F89" s="1"/>
      <c r="G89" s="1"/>
      <c r="H89" s="1"/>
      <c r="I89" s="1"/>
      <c r="J89" s="1"/>
      <c r="K89" s="1"/>
      <c r="L89" s="1"/>
      <c r="M89" s="1"/>
      <c r="N89" s="1"/>
      <c r="O89" s="1"/>
      <c r="P89" s="1"/>
      <c r="Q89" s="1"/>
      <c r="R89" s="1"/>
      <c r="S89" s="1"/>
      <c r="T89" s="1"/>
    </row>
    <row r="90" spans="3:20" x14ac:dyDescent="0.3">
      <c r="C90" s="1"/>
      <c r="D90" s="1"/>
      <c r="E90" s="1"/>
      <c r="F90" s="1"/>
      <c r="G90" s="1"/>
      <c r="H90" s="1"/>
      <c r="I90" s="1"/>
      <c r="J90" s="1"/>
      <c r="K90" s="1"/>
      <c r="L90" s="1"/>
      <c r="M90" s="1"/>
      <c r="N90" s="1"/>
      <c r="O90" s="1"/>
      <c r="P90" s="1"/>
      <c r="Q90" s="1"/>
      <c r="R90" s="1"/>
      <c r="S90" s="1"/>
      <c r="T90" s="1"/>
    </row>
    <row r="91" spans="3:20" x14ac:dyDescent="0.3">
      <c r="C91" s="1"/>
      <c r="D91" s="1"/>
      <c r="E91" s="1"/>
      <c r="F91" s="1"/>
      <c r="G91" s="1"/>
      <c r="H91" s="1"/>
      <c r="I91" s="1"/>
      <c r="J91" s="1"/>
      <c r="K91" s="1"/>
      <c r="L91" s="1"/>
      <c r="M91" s="1"/>
      <c r="N91" s="1"/>
      <c r="O91" s="1"/>
      <c r="P91" s="1"/>
      <c r="Q91" s="1"/>
      <c r="R91" s="1"/>
      <c r="S91" s="1"/>
      <c r="T91" s="1"/>
    </row>
    <row r="92" spans="3:20" x14ac:dyDescent="0.3">
      <c r="C92" s="1"/>
      <c r="D92" s="1"/>
      <c r="E92" s="1"/>
      <c r="F92" s="1"/>
      <c r="G92" s="1"/>
      <c r="H92" s="1"/>
      <c r="I92" s="1"/>
      <c r="J92" s="1"/>
      <c r="K92" s="1"/>
      <c r="L92" s="1"/>
      <c r="M92" s="1"/>
      <c r="N92" s="1"/>
      <c r="O92" s="1"/>
      <c r="P92" s="1"/>
      <c r="Q92" s="1"/>
      <c r="R92" s="1"/>
      <c r="S92" s="1"/>
      <c r="T92" s="1"/>
    </row>
    <row r="93" spans="3:20" x14ac:dyDescent="0.3">
      <c r="C93" s="1"/>
      <c r="D93" s="1"/>
      <c r="E93" s="1"/>
      <c r="F93" s="1"/>
      <c r="G93" s="1"/>
      <c r="H93" s="1"/>
      <c r="I93" s="1"/>
      <c r="J93" s="1"/>
      <c r="K93" s="1"/>
      <c r="L93" s="1"/>
      <c r="M93" s="1"/>
      <c r="N93" s="1"/>
      <c r="O93" s="1"/>
      <c r="P93" s="1"/>
      <c r="Q93" s="1"/>
      <c r="R93" s="1"/>
      <c r="S93" s="1"/>
      <c r="T93" s="1"/>
    </row>
    <row r="94" spans="3:20" x14ac:dyDescent="0.3">
      <c r="C94" s="1"/>
      <c r="D94" s="1"/>
      <c r="E94" s="1"/>
      <c r="F94" s="1"/>
      <c r="G94" s="1"/>
      <c r="H94" s="1"/>
      <c r="I94" s="1"/>
      <c r="J94" s="1"/>
      <c r="K94" s="1"/>
      <c r="L94" s="1"/>
      <c r="M94" s="1"/>
      <c r="N94" s="1"/>
      <c r="O94" s="1"/>
      <c r="P94" s="1"/>
      <c r="Q94" s="1"/>
      <c r="R94" s="1"/>
      <c r="S94" s="1"/>
      <c r="T94" s="1"/>
    </row>
    <row r="95" spans="3:20" x14ac:dyDescent="0.3">
      <c r="C95" s="1"/>
      <c r="D95" s="1"/>
      <c r="E95" s="1"/>
      <c r="F95" s="1"/>
      <c r="G95" s="1"/>
      <c r="H95" s="1"/>
      <c r="I95" s="1"/>
      <c r="J95" s="1"/>
      <c r="K95" s="1"/>
      <c r="L95" s="1"/>
      <c r="M95" s="1"/>
      <c r="N95" s="1"/>
      <c r="O95" s="1"/>
      <c r="P95" s="1"/>
      <c r="Q95" s="1"/>
      <c r="R95" s="1"/>
      <c r="S95" s="1"/>
      <c r="T95" s="1"/>
    </row>
    <row r="96" spans="3:20" x14ac:dyDescent="0.3">
      <c r="C96" s="1"/>
      <c r="D96" s="1"/>
      <c r="E96" s="1"/>
      <c r="F96" s="1"/>
      <c r="G96" s="1"/>
      <c r="H96" s="1"/>
      <c r="I96" s="1"/>
      <c r="J96" s="1"/>
      <c r="K96" s="1"/>
      <c r="L96" s="1"/>
      <c r="M96" s="1"/>
      <c r="N96" s="1"/>
      <c r="O96" s="1"/>
      <c r="P96" s="1"/>
      <c r="Q96" s="1"/>
      <c r="R96" s="1"/>
      <c r="S96" s="1"/>
      <c r="T96" s="1"/>
    </row>
    <row r="97" spans="3:20" x14ac:dyDescent="0.3">
      <c r="C97" s="1"/>
      <c r="D97" s="1"/>
      <c r="E97" s="1"/>
      <c r="F97" s="1"/>
      <c r="G97" s="1"/>
      <c r="H97" s="1"/>
      <c r="I97" s="1"/>
      <c r="J97" s="1"/>
      <c r="K97" s="1"/>
      <c r="L97" s="1"/>
      <c r="M97" s="1"/>
      <c r="N97" s="1"/>
      <c r="O97" s="1"/>
      <c r="P97" s="1"/>
      <c r="Q97" s="1"/>
      <c r="R97" s="1"/>
      <c r="S97" s="1"/>
      <c r="T97" s="1"/>
    </row>
    <row r="98" spans="3:20" x14ac:dyDescent="0.3">
      <c r="C98" s="1"/>
      <c r="D98" s="1"/>
      <c r="E98" s="1"/>
      <c r="F98" s="1"/>
      <c r="G98" s="1"/>
      <c r="H98" s="1"/>
      <c r="I98" s="1"/>
      <c r="J98" s="1"/>
      <c r="K98" s="1"/>
      <c r="L98" s="1"/>
      <c r="M98" s="1"/>
      <c r="N98" s="1"/>
      <c r="O98" s="1"/>
      <c r="P98" s="1"/>
      <c r="Q98" s="1"/>
      <c r="R98" s="1"/>
      <c r="S98" s="1"/>
      <c r="T98" s="1"/>
    </row>
  </sheetData>
  <mergeCells count="28">
    <mergeCell ref="D2:I2"/>
    <mergeCell ref="M2:R2"/>
    <mergeCell ref="D10:I10"/>
    <mergeCell ref="M10:R10"/>
    <mergeCell ref="N3:P3"/>
    <mergeCell ref="N4:P4"/>
    <mergeCell ref="E8:G8"/>
    <mergeCell ref="N5:P5"/>
    <mergeCell ref="N6:P6"/>
    <mergeCell ref="N7:P7"/>
    <mergeCell ref="N8:P8"/>
    <mergeCell ref="E3:G3"/>
    <mergeCell ref="E4:G4"/>
    <mergeCell ref="E5:G5"/>
    <mergeCell ref="E6:G6"/>
    <mergeCell ref="E7:G7"/>
    <mergeCell ref="E14:G14"/>
    <mergeCell ref="E15:G15"/>
    <mergeCell ref="E16:G16"/>
    <mergeCell ref="N13:P13"/>
    <mergeCell ref="N14:P14"/>
    <mergeCell ref="N15:P15"/>
    <mergeCell ref="N16:P16"/>
    <mergeCell ref="N11:P11"/>
    <mergeCell ref="N12:P12"/>
    <mergeCell ref="E11:G11"/>
    <mergeCell ref="E12:G12"/>
    <mergeCell ref="E13:G13"/>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CCBA-D3DB-4AAD-BD4C-C3FE701FDC69}">
  <dimension ref="B3:R30"/>
  <sheetViews>
    <sheetView topLeftCell="A3" workbookViewId="0">
      <selection activeCell="C6" sqref="C6:E21"/>
    </sheetView>
  </sheetViews>
  <sheetFormatPr defaultRowHeight="14.4" x14ac:dyDescent="0.3"/>
  <sheetData>
    <row r="3" spans="2:18" x14ac:dyDescent="0.3">
      <c r="R3" s="1"/>
    </row>
    <row r="4" spans="2:18" x14ac:dyDescent="0.3">
      <c r="B4" s="1"/>
      <c r="C4" s="1"/>
      <c r="D4" s="1"/>
      <c r="E4" s="1"/>
      <c r="F4" s="1"/>
      <c r="G4" s="1"/>
      <c r="H4" s="1"/>
      <c r="I4" s="1"/>
      <c r="J4" s="1"/>
      <c r="K4" s="1"/>
      <c r="L4" s="1"/>
      <c r="M4" s="1"/>
      <c r="N4" s="1"/>
      <c r="O4" s="1"/>
      <c r="P4" s="1"/>
      <c r="Q4" s="1"/>
      <c r="R4" s="1"/>
    </row>
    <row r="5" spans="2:18" x14ac:dyDescent="0.3">
      <c r="B5" s="1"/>
      <c r="C5" s="1"/>
      <c r="D5" s="1"/>
      <c r="E5" s="1"/>
      <c r="F5" s="1"/>
      <c r="G5" s="1"/>
      <c r="H5" s="1"/>
      <c r="I5" s="1"/>
      <c r="J5" s="1"/>
      <c r="K5" s="1"/>
      <c r="L5" s="1"/>
      <c r="M5" s="1"/>
      <c r="N5" s="1"/>
      <c r="O5" s="1"/>
      <c r="P5" s="1"/>
      <c r="Q5" s="1"/>
      <c r="R5" s="1"/>
    </row>
    <row r="6" spans="2:18" ht="15" thickBot="1" x14ac:dyDescent="0.35">
      <c r="B6" s="1"/>
      <c r="C6" s="6">
        <v>1</v>
      </c>
      <c r="D6" s="1"/>
      <c r="E6" s="1"/>
      <c r="F6" s="1"/>
      <c r="G6" s="1"/>
      <c r="H6" s="1"/>
      <c r="I6" s="6">
        <v>1</v>
      </c>
      <c r="J6" s="1"/>
      <c r="K6" s="1"/>
      <c r="L6" s="1"/>
      <c r="M6" s="1"/>
      <c r="N6" s="6">
        <v>1</v>
      </c>
      <c r="O6" s="1"/>
      <c r="P6" s="1"/>
      <c r="Q6" s="6">
        <v>1</v>
      </c>
      <c r="R6" s="1"/>
    </row>
    <row r="7" spans="2:18" ht="15.6" thickTop="1" thickBot="1" x14ac:dyDescent="0.35">
      <c r="B7" s="1"/>
      <c r="C7" s="7"/>
      <c r="D7" s="1"/>
      <c r="E7" s="1"/>
      <c r="F7" s="1"/>
      <c r="G7" s="1"/>
      <c r="H7" s="1"/>
      <c r="I7" s="7"/>
      <c r="J7" s="1"/>
      <c r="K7" s="1"/>
      <c r="L7" s="1"/>
      <c r="M7" s="1"/>
      <c r="N7" s="11"/>
      <c r="O7" s="1"/>
      <c r="P7" s="1"/>
      <c r="Q7" s="11"/>
      <c r="R7" s="1"/>
    </row>
    <row r="8" spans="2:18" ht="15.6" thickTop="1" thickBot="1" x14ac:dyDescent="0.35">
      <c r="B8" s="1"/>
      <c r="C8" s="8">
        <v>8</v>
      </c>
      <c r="D8" s="4"/>
      <c r="E8" s="5"/>
      <c r="F8" s="1"/>
      <c r="G8" s="1"/>
      <c r="H8" s="1"/>
      <c r="I8" s="8">
        <v>12</v>
      </c>
      <c r="J8" s="4"/>
      <c r="K8" s="5"/>
      <c r="L8" s="1"/>
      <c r="M8" s="1"/>
      <c r="N8" s="12">
        <v>2</v>
      </c>
      <c r="O8" s="1"/>
      <c r="P8" s="12">
        <v>2</v>
      </c>
      <c r="Q8" s="1"/>
      <c r="R8" s="1"/>
    </row>
    <row r="9" spans="2:18" ht="15.6" thickTop="1" thickBot="1" x14ac:dyDescent="0.35">
      <c r="B9" s="1"/>
      <c r="C9" s="6"/>
      <c r="D9" s="1"/>
      <c r="E9" s="5"/>
      <c r="F9" s="1"/>
      <c r="G9" s="1"/>
      <c r="H9" s="1"/>
      <c r="I9" s="6"/>
      <c r="J9" s="1"/>
      <c r="K9" s="5"/>
      <c r="L9" s="1"/>
      <c r="M9" s="1"/>
      <c r="N9" s="6"/>
      <c r="O9" s="1"/>
      <c r="P9" s="6"/>
      <c r="Q9" s="5"/>
      <c r="R9" s="1"/>
    </row>
    <row r="10" spans="2:18" ht="15.6" thickTop="1" thickBot="1" x14ac:dyDescent="0.35">
      <c r="B10" s="1"/>
      <c r="C10" s="6">
        <v>4</v>
      </c>
      <c r="D10" s="1"/>
      <c r="E10" s="4"/>
      <c r="F10" s="1"/>
      <c r="G10" s="1"/>
      <c r="H10" s="1"/>
      <c r="I10" s="6">
        <v>6</v>
      </c>
      <c r="J10" s="1"/>
      <c r="K10" s="4"/>
      <c r="L10" s="1"/>
      <c r="M10" s="1"/>
      <c r="N10" s="6">
        <v>3</v>
      </c>
      <c r="O10" s="1"/>
      <c r="P10" s="6">
        <v>3</v>
      </c>
      <c r="Q10" s="4"/>
      <c r="R10" s="1"/>
    </row>
    <row r="11" spans="2:18" ht="15.6" thickTop="1" thickBot="1" x14ac:dyDescent="0.35">
      <c r="B11" s="1"/>
      <c r="C11" s="7"/>
      <c r="D11" s="1"/>
      <c r="E11" s="5"/>
      <c r="F11" s="1"/>
      <c r="G11" s="1"/>
      <c r="H11" s="1"/>
      <c r="I11" s="7"/>
      <c r="J11" s="1"/>
      <c r="K11" s="5"/>
      <c r="L11" s="1"/>
      <c r="M11" s="1"/>
      <c r="N11" s="11"/>
      <c r="O11" s="1"/>
      <c r="P11" s="11"/>
      <c r="Q11" s="1"/>
      <c r="R11" s="1"/>
    </row>
    <row r="12" spans="2:18" ht="15.6" thickTop="1" thickBot="1" x14ac:dyDescent="0.35">
      <c r="B12" s="1"/>
      <c r="C12" s="8">
        <v>5</v>
      </c>
      <c r="D12" s="4"/>
      <c r="E12" s="1"/>
      <c r="F12" s="1"/>
      <c r="G12" s="1"/>
      <c r="H12" s="1"/>
      <c r="I12" s="8">
        <v>7</v>
      </c>
      <c r="J12" s="4"/>
      <c r="K12" s="1"/>
      <c r="L12" s="1"/>
      <c r="M12" s="1"/>
      <c r="N12" s="12">
        <v>4</v>
      </c>
      <c r="O12" s="1"/>
      <c r="P12" s="6"/>
      <c r="Q12" s="1"/>
      <c r="R12" s="1"/>
    </row>
    <row r="13" spans="2:18" ht="15" thickTop="1" x14ac:dyDescent="0.3">
      <c r="B13" s="1"/>
      <c r="C13" s="1"/>
      <c r="D13" s="1"/>
      <c r="E13" s="1"/>
      <c r="F13" s="1"/>
      <c r="G13" s="1"/>
      <c r="H13" s="1"/>
      <c r="I13" s="1"/>
      <c r="J13" s="1"/>
      <c r="K13" s="1"/>
      <c r="L13" s="1"/>
      <c r="M13" s="1"/>
      <c r="N13" s="1"/>
      <c r="O13" s="1"/>
      <c r="P13" s="1"/>
      <c r="Q13" s="1"/>
      <c r="R13" s="1"/>
    </row>
    <row r="14" spans="2:18" ht="15" thickBot="1" x14ac:dyDescent="0.35">
      <c r="B14" s="1"/>
      <c r="C14" s="6">
        <v>3</v>
      </c>
      <c r="D14" s="1"/>
      <c r="E14" s="1"/>
      <c r="F14" s="1"/>
      <c r="G14" s="1"/>
      <c r="H14" s="1"/>
      <c r="I14" s="6">
        <v>2</v>
      </c>
      <c r="J14" s="1"/>
      <c r="K14" s="1"/>
      <c r="L14" s="1"/>
      <c r="M14" s="1"/>
      <c r="N14" s="6">
        <v>5</v>
      </c>
      <c r="O14" s="1"/>
      <c r="P14" s="6"/>
      <c r="Q14" s="1"/>
      <c r="R14" s="1"/>
    </row>
    <row r="15" spans="2:18" ht="15.6" thickTop="1" thickBot="1" x14ac:dyDescent="0.35">
      <c r="B15" s="1"/>
      <c r="C15" s="7"/>
      <c r="D15" s="1"/>
      <c r="E15" s="1"/>
      <c r="F15" s="1"/>
      <c r="G15" s="1"/>
      <c r="H15" s="1"/>
      <c r="I15" s="7"/>
      <c r="J15" s="1"/>
      <c r="K15" s="1"/>
      <c r="L15" s="1"/>
      <c r="M15" s="1"/>
      <c r="N15" s="11"/>
      <c r="O15" s="1"/>
      <c r="P15" s="6"/>
      <c r="Q15" s="1"/>
      <c r="R15" s="1"/>
    </row>
    <row r="16" spans="2:18" ht="15.6" thickTop="1" thickBot="1" x14ac:dyDescent="0.35">
      <c r="B16" s="1"/>
      <c r="C16" s="8">
        <v>6</v>
      </c>
      <c r="D16" s="4"/>
      <c r="E16" s="5"/>
      <c r="F16" s="1"/>
      <c r="G16" s="1"/>
      <c r="H16" s="1"/>
      <c r="I16" s="8">
        <v>11</v>
      </c>
      <c r="J16" s="4"/>
      <c r="K16" s="5"/>
      <c r="L16" s="1"/>
      <c r="M16" s="1"/>
      <c r="N16" s="12">
        <v>6</v>
      </c>
      <c r="O16" s="1"/>
      <c r="P16" s="6"/>
      <c r="Q16" s="1"/>
    </row>
    <row r="17" spans="2:17" ht="15.6" thickTop="1" thickBot="1" x14ac:dyDescent="0.35">
      <c r="B17" s="1"/>
      <c r="C17" s="6"/>
      <c r="D17" s="1"/>
      <c r="E17" s="5"/>
      <c r="F17" s="1"/>
      <c r="G17" s="1"/>
      <c r="H17" s="1"/>
      <c r="I17" s="6"/>
      <c r="J17" s="1"/>
      <c r="K17" s="5"/>
      <c r="L17" s="1"/>
      <c r="M17" s="1"/>
      <c r="N17" s="6"/>
      <c r="O17" s="1"/>
      <c r="P17" s="6"/>
      <c r="Q17" s="1"/>
    </row>
    <row r="18" spans="2:17" ht="15.6" thickTop="1" thickBot="1" x14ac:dyDescent="0.35">
      <c r="B18" s="1"/>
      <c r="C18" s="6">
        <v>2</v>
      </c>
      <c r="D18" s="1"/>
      <c r="E18" s="4"/>
      <c r="F18" s="1"/>
      <c r="G18" s="1"/>
      <c r="H18" s="1"/>
      <c r="I18" s="6">
        <v>5</v>
      </c>
      <c r="J18" s="1"/>
      <c r="K18" s="4"/>
      <c r="L18" s="1"/>
      <c r="M18" s="1"/>
      <c r="N18" s="1"/>
      <c r="O18" s="1"/>
      <c r="P18" s="1"/>
      <c r="Q18" s="1"/>
    </row>
    <row r="19" spans="2:17" ht="15.6" thickTop="1" thickBot="1" x14ac:dyDescent="0.35">
      <c r="B19" s="1"/>
      <c r="C19" s="7"/>
      <c r="D19" s="1"/>
      <c r="E19" s="5"/>
      <c r="F19" s="1"/>
      <c r="G19" s="1"/>
      <c r="H19" s="1"/>
      <c r="I19" s="7"/>
      <c r="J19" s="1"/>
      <c r="K19" s="5"/>
      <c r="L19" s="1"/>
      <c r="M19" s="1"/>
      <c r="N19" s="1"/>
      <c r="O19" s="1"/>
      <c r="P19" s="1"/>
      <c r="Q19" s="1"/>
    </row>
    <row r="20" spans="2:17" ht="15.6" thickTop="1" thickBot="1" x14ac:dyDescent="0.35">
      <c r="B20" s="1"/>
      <c r="C20" s="8">
        <v>7</v>
      </c>
      <c r="D20" s="4"/>
      <c r="E20" s="1"/>
      <c r="F20" s="1"/>
      <c r="G20" s="1"/>
      <c r="H20" s="1"/>
      <c r="I20" s="8">
        <v>8</v>
      </c>
      <c r="J20" s="4"/>
      <c r="K20" s="1"/>
      <c r="L20" s="1"/>
      <c r="M20" s="1"/>
      <c r="N20" s="1"/>
      <c r="O20" s="1"/>
      <c r="P20" s="1"/>
      <c r="Q20" s="1"/>
    </row>
    <row r="21" spans="2:17" ht="15" thickTop="1" x14ac:dyDescent="0.3">
      <c r="B21" s="1"/>
      <c r="C21" s="1"/>
      <c r="D21" s="1"/>
      <c r="E21" s="1"/>
      <c r="F21" s="1"/>
      <c r="G21" s="1"/>
      <c r="H21" s="1"/>
      <c r="I21" s="1"/>
      <c r="J21" s="1"/>
      <c r="K21" s="1"/>
      <c r="L21" s="1"/>
      <c r="M21" s="1"/>
      <c r="N21" s="1"/>
      <c r="O21" s="1"/>
      <c r="P21" s="1"/>
      <c r="Q21" s="1"/>
    </row>
    <row r="22" spans="2:17" ht="15" thickBot="1" x14ac:dyDescent="0.35">
      <c r="B22" s="1"/>
      <c r="C22" s="1"/>
      <c r="D22" s="1"/>
      <c r="E22" s="1"/>
      <c r="F22" s="1"/>
      <c r="G22" s="1"/>
      <c r="H22" s="1"/>
      <c r="I22" s="6">
        <v>3</v>
      </c>
      <c r="J22" s="1"/>
      <c r="K22" s="1"/>
      <c r="L22" s="1"/>
      <c r="M22" s="1"/>
      <c r="N22" s="1"/>
      <c r="O22" s="1"/>
      <c r="P22" s="1"/>
      <c r="Q22" s="1"/>
    </row>
    <row r="23" spans="2:17" ht="15.6" thickTop="1" thickBot="1" x14ac:dyDescent="0.35">
      <c r="B23" s="1"/>
      <c r="C23" s="1"/>
      <c r="D23" s="1"/>
      <c r="E23" s="1"/>
      <c r="F23" s="1"/>
      <c r="G23" s="1"/>
      <c r="H23" s="1"/>
      <c r="I23" s="7"/>
      <c r="J23" s="1"/>
      <c r="K23" s="1"/>
      <c r="L23" s="1"/>
      <c r="M23" s="1"/>
      <c r="N23" s="1"/>
      <c r="O23" s="1"/>
      <c r="P23" s="1"/>
      <c r="Q23" s="1"/>
    </row>
    <row r="24" spans="2:17" ht="15.6" thickTop="1" thickBot="1" x14ac:dyDescent="0.35">
      <c r="B24" s="1"/>
      <c r="C24" s="1"/>
      <c r="D24" s="1"/>
      <c r="E24" s="1"/>
      <c r="F24" s="1"/>
      <c r="G24" s="1"/>
      <c r="H24" s="1"/>
      <c r="I24" s="8">
        <v>10</v>
      </c>
      <c r="J24" s="4"/>
      <c r="K24" s="5"/>
      <c r="L24" s="1"/>
      <c r="M24" s="1"/>
      <c r="N24" s="1"/>
      <c r="O24" s="1"/>
      <c r="P24" s="1"/>
      <c r="Q24" s="1"/>
    </row>
    <row r="25" spans="2:17" ht="15.6" thickTop="1" thickBot="1" x14ac:dyDescent="0.35">
      <c r="B25" s="1"/>
      <c r="C25" s="1"/>
      <c r="D25" s="1"/>
      <c r="E25" s="1"/>
      <c r="F25" s="1"/>
      <c r="G25" s="1"/>
      <c r="H25" s="1"/>
      <c r="I25" s="6"/>
      <c r="J25" s="1"/>
      <c r="K25" s="5"/>
      <c r="L25" s="1"/>
      <c r="M25" s="1"/>
      <c r="N25" s="1"/>
      <c r="O25" s="1"/>
      <c r="P25" s="1"/>
      <c r="Q25" s="1"/>
    </row>
    <row r="26" spans="2:17" ht="15.6" thickTop="1" thickBot="1" x14ac:dyDescent="0.35">
      <c r="B26" s="1"/>
      <c r="C26" s="1"/>
      <c r="D26" s="1"/>
      <c r="E26" s="1"/>
      <c r="F26" s="1"/>
      <c r="G26" s="1"/>
      <c r="H26" s="1"/>
      <c r="I26" s="6">
        <v>4</v>
      </c>
      <c r="J26" s="1"/>
      <c r="K26" s="4"/>
      <c r="L26" s="1"/>
      <c r="M26" s="1"/>
      <c r="N26" s="1"/>
      <c r="O26" s="1"/>
      <c r="P26" s="1"/>
      <c r="Q26" s="1"/>
    </row>
    <row r="27" spans="2:17" ht="15.6" thickTop="1" thickBot="1" x14ac:dyDescent="0.35">
      <c r="B27" s="1"/>
      <c r="C27" s="1"/>
      <c r="D27" s="1"/>
      <c r="E27" s="1"/>
      <c r="F27" s="1"/>
      <c r="G27" s="1"/>
      <c r="H27" s="1"/>
      <c r="I27" s="7"/>
      <c r="J27" s="1"/>
      <c r="K27" s="5"/>
      <c r="L27" s="1"/>
      <c r="M27" s="1"/>
      <c r="N27" s="1"/>
      <c r="O27" s="1"/>
      <c r="P27" s="1"/>
      <c r="Q27" s="1"/>
    </row>
    <row r="28" spans="2:17" ht="15.6" thickTop="1" thickBot="1" x14ac:dyDescent="0.35">
      <c r="B28" s="1"/>
      <c r="C28" s="1"/>
      <c r="D28" s="1"/>
      <c r="E28" s="1"/>
      <c r="F28" s="1"/>
      <c r="G28" s="1"/>
      <c r="H28" s="1"/>
      <c r="I28" s="8">
        <v>9</v>
      </c>
      <c r="J28" s="4"/>
      <c r="K28" s="1"/>
      <c r="L28" s="1"/>
      <c r="M28" s="1"/>
      <c r="N28" s="1"/>
      <c r="O28" s="1"/>
      <c r="P28" s="1"/>
      <c r="Q28" s="1"/>
    </row>
    <row r="29" spans="2:17" ht="15" thickTop="1" x14ac:dyDescent="0.3">
      <c r="B29" s="1"/>
      <c r="C29" s="1"/>
      <c r="D29" s="1"/>
      <c r="E29" s="1"/>
      <c r="F29" s="1"/>
      <c r="G29" s="1"/>
      <c r="H29" s="1"/>
      <c r="I29" s="1"/>
      <c r="J29" s="1"/>
      <c r="K29" s="1"/>
      <c r="L29" s="1"/>
      <c r="M29" s="1"/>
      <c r="N29" s="1"/>
      <c r="O29" s="1"/>
      <c r="P29" s="1"/>
      <c r="Q29" s="1"/>
    </row>
    <row r="30" spans="2:17" x14ac:dyDescent="0.3">
      <c r="B30" s="1"/>
      <c r="C30" s="1"/>
      <c r="D30" s="1"/>
      <c r="E30" s="1"/>
      <c r="F30" s="1"/>
      <c r="G30" s="1"/>
      <c r="H30" s="1"/>
      <c r="I30" s="1"/>
      <c r="J30" s="1"/>
      <c r="K30" s="1"/>
      <c r="L30" s="1"/>
      <c r="M30" s="1"/>
      <c r="N30" s="1"/>
      <c r="O30" s="1"/>
      <c r="P30" s="1"/>
      <c r="Q30"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FED-732D-45BD-9F43-8A836264F93A}">
  <dimension ref="C1:U92"/>
  <sheetViews>
    <sheetView zoomScale="80" zoomScaleNormal="80" workbookViewId="0">
      <selection activeCell="R30" sqref="R30"/>
    </sheetView>
  </sheetViews>
  <sheetFormatPr defaultRowHeight="14.4" x14ac:dyDescent="0.3"/>
  <cols>
    <col min="6" max="6" width="3.109375" customWidth="1"/>
    <col min="7" max="7" width="5.88671875" customWidth="1"/>
    <col min="9" max="9" width="3.109375" customWidth="1"/>
    <col min="10" max="10" width="5.88671875" customWidth="1"/>
    <col min="12" max="12" width="3" customWidth="1"/>
    <col min="13" max="13" width="5.77734375" customWidth="1"/>
    <col min="15" max="15" width="3" customWidth="1"/>
    <col min="16" max="16" width="6.88671875" customWidth="1"/>
    <col min="17" max="17" width="8.88671875" customWidth="1"/>
  </cols>
  <sheetData>
    <row r="1" spans="3:21" ht="15" thickBot="1" x14ac:dyDescent="0.35">
      <c r="C1" s="1"/>
      <c r="D1" s="1"/>
      <c r="E1" s="1"/>
      <c r="F1" s="1"/>
      <c r="G1" s="1"/>
      <c r="H1" s="1"/>
      <c r="I1" s="1"/>
      <c r="J1" s="1"/>
      <c r="K1" s="1"/>
      <c r="L1" s="1"/>
      <c r="M1" s="1"/>
      <c r="N1" s="1"/>
      <c r="O1" s="1"/>
      <c r="P1" s="1"/>
      <c r="Q1" s="1"/>
      <c r="R1" s="1"/>
      <c r="S1" s="1"/>
      <c r="T1" s="1"/>
      <c r="U1" s="1"/>
    </row>
    <row r="2" spans="3:21" ht="15" thickTop="1" x14ac:dyDescent="0.3">
      <c r="C2" s="1"/>
      <c r="D2" s="110" t="s">
        <v>41</v>
      </c>
      <c r="E2" s="111"/>
      <c r="F2" s="111"/>
      <c r="G2" s="111"/>
      <c r="H2" s="111"/>
      <c r="I2" s="115"/>
      <c r="J2" s="112"/>
      <c r="K2" s="27"/>
      <c r="L2" s="27"/>
      <c r="M2" s="1"/>
      <c r="N2" s="110" t="s">
        <v>40</v>
      </c>
      <c r="O2" s="111"/>
      <c r="P2" s="111"/>
      <c r="Q2" s="111"/>
      <c r="R2" s="111"/>
      <c r="S2" s="112"/>
      <c r="T2" s="1"/>
      <c r="U2" s="1"/>
    </row>
    <row r="3" spans="3:21" x14ac:dyDescent="0.3">
      <c r="C3" s="1"/>
      <c r="D3" s="52" t="s">
        <v>38</v>
      </c>
      <c r="E3" s="104" t="s">
        <v>39</v>
      </c>
      <c r="F3" s="105"/>
      <c r="G3" s="106"/>
      <c r="H3" s="42" t="s">
        <v>76</v>
      </c>
      <c r="I3" s="104" t="s">
        <v>77</v>
      </c>
      <c r="J3" s="113"/>
      <c r="K3" s="27"/>
      <c r="L3" s="27"/>
      <c r="M3" s="1"/>
      <c r="N3" s="52" t="s">
        <v>38</v>
      </c>
      <c r="O3" s="104" t="s">
        <v>39</v>
      </c>
      <c r="P3" s="105"/>
      <c r="Q3" s="106"/>
      <c r="R3" s="42" t="s">
        <v>76</v>
      </c>
      <c r="S3" s="53" t="s">
        <v>77</v>
      </c>
      <c r="T3" s="1"/>
      <c r="U3" s="1"/>
    </row>
    <row r="4" spans="3:21" x14ac:dyDescent="0.3">
      <c r="C4" s="1"/>
      <c r="D4" s="52">
        <v>1</v>
      </c>
      <c r="E4" s="104" t="s">
        <v>98</v>
      </c>
      <c r="F4" s="105"/>
      <c r="G4" s="106"/>
      <c r="H4" s="42">
        <v>5</v>
      </c>
      <c r="I4" s="104">
        <v>0</v>
      </c>
      <c r="J4" s="113"/>
      <c r="K4" s="27"/>
      <c r="L4" s="27"/>
      <c r="M4" s="1"/>
      <c r="N4" s="52">
        <v>1</v>
      </c>
      <c r="O4" s="104" t="s">
        <v>104</v>
      </c>
      <c r="P4" s="105"/>
      <c r="Q4" s="106"/>
      <c r="R4" s="42">
        <v>5</v>
      </c>
      <c r="S4" s="53">
        <v>0</v>
      </c>
      <c r="T4" s="1"/>
      <c r="U4" s="1"/>
    </row>
    <row r="5" spans="3:21" x14ac:dyDescent="0.3">
      <c r="C5" s="1"/>
      <c r="D5" s="52">
        <v>2</v>
      </c>
      <c r="E5" s="104" t="s">
        <v>99</v>
      </c>
      <c r="F5" s="105"/>
      <c r="G5" s="106"/>
      <c r="H5" s="42">
        <v>4</v>
      </c>
      <c r="I5" s="104">
        <v>1</v>
      </c>
      <c r="J5" s="113"/>
      <c r="K5" s="27"/>
      <c r="L5" s="27"/>
      <c r="M5" s="1"/>
      <c r="N5" s="52">
        <v>2</v>
      </c>
      <c r="O5" s="104" t="s">
        <v>105</v>
      </c>
      <c r="P5" s="105"/>
      <c r="Q5" s="106"/>
      <c r="R5" s="42">
        <v>3</v>
      </c>
      <c r="S5" s="53">
        <v>2</v>
      </c>
      <c r="T5" s="1"/>
      <c r="U5" s="1"/>
    </row>
    <row r="6" spans="3:21" x14ac:dyDescent="0.3">
      <c r="C6" s="1"/>
      <c r="D6" s="52">
        <v>3</v>
      </c>
      <c r="E6" s="104" t="s">
        <v>100</v>
      </c>
      <c r="F6" s="105"/>
      <c r="G6" s="106"/>
      <c r="H6" s="42">
        <v>3</v>
      </c>
      <c r="I6" s="104">
        <v>2</v>
      </c>
      <c r="J6" s="113"/>
      <c r="K6" s="27"/>
      <c r="L6" s="27"/>
      <c r="M6" s="1"/>
      <c r="N6" s="52">
        <v>3</v>
      </c>
      <c r="O6" s="104" t="s">
        <v>106</v>
      </c>
      <c r="P6" s="105"/>
      <c r="Q6" s="106"/>
      <c r="R6" s="42">
        <v>3</v>
      </c>
      <c r="S6" s="53">
        <v>2</v>
      </c>
      <c r="T6" s="1"/>
      <c r="U6" s="1"/>
    </row>
    <row r="7" spans="3:21" x14ac:dyDescent="0.3">
      <c r="C7" s="1"/>
      <c r="D7" s="52">
        <v>4</v>
      </c>
      <c r="E7" s="104" t="s">
        <v>102</v>
      </c>
      <c r="F7" s="105"/>
      <c r="G7" s="106"/>
      <c r="H7" s="42">
        <v>2</v>
      </c>
      <c r="I7" s="104">
        <v>3</v>
      </c>
      <c r="J7" s="113"/>
      <c r="K7" s="27"/>
      <c r="L7" s="27"/>
      <c r="M7" s="1"/>
      <c r="N7" s="52">
        <v>4</v>
      </c>
      <c r="O7" s="104" t="s">
        <v>107</v>
      </c>
      <c r="P7" s="105"/>
      <c r="Q7" s="106"/>
      <c r="R7" s="42">
        <v>3</v>
      </c>
      <c r="S7" s="53">
        <v>2</v>
      </c>
      <c r="T7" s="1"/>
      <c r="U7" s="1"/>
    </row>
    <row r="8" spans="3:21" x14ac:dyDescent="0.3">
      <c r="C8" s="1"/>
      <c r="D8" s="59">
        <v>5</v>
      </c>
      <c r="E8" s="104" t="s">
        <v>101</v>
      </c>
      <c r="F8" s="105"/>
      <c r="G8" s="106"/>
      <c r="H8" s="57">
        <v>1</v>
      </c>
      <c r="I8" s="104">
        <v>4</v>
      </c>
      <c r="J8" s="113"/>
      <c r="K8" s="27"/>
      <c r="L8" s="27"/>
      <c r="M8" s="1"/>
      <c r="N8" s="59">
        <v>5</v>
      </c>
      <c r="O8" s="104" t="s">
        <v>108</v>
      </c>
      <c r="P8" s="105"/>
      <c r="Q8" s="106"/>
      <c r="R8" s="57">
        <v>1</v>
      </c>
      <c r="S8" s="58">
        <v>4</v>
      </c>
      <c r="T8" s="1"/>
      <c r="U8" s="1"/>
    </row>
    <row r="9" spans="3:21" ht="15" thickBot="1" x14ac:dyDescent="0.35">
      <c r="C9" s="1"/>
      <c r="D9" s="54">
        <v>6</v>
      </c>
      <c r="E9" s="107" t="s">
        <v>103</v>
      </c>
      <c r="F9" s="108"/>
      <c r="G9" s="109"/>
      <c r="H9" s="55">
        <v>0</v>
      </c>
      <c r="I9" s="107">
        <v>5</v>
      </c>
      <c r="J9" s="114"/>
      <c r="K9" s="27"/>
      <c r="L9" s="27"/>
      <c r="M9" s="1"/>
      <c r="N9" s="54">
        <v>6</v>
      </c>
      <c r="O9" s="107" t="s">
        <v>109</v>
      </c>
      <c r="P9" s="108"/>
      <c r="Q9" s="109"/>
      <c r="R9" s="55">
        <v>0</v>
      </c>
      <c r="S9" s="56">
        <v>5</v>
      </c>
      <c r="T9" s="1"/>
      <c r="U9" s="1"/>
    </row>
    <row r="10" spans="3:21" ht="15" thickTop="1" x14ac:dyDescent="0.3">
      <c r="C10" s="1"/>
      <c r="D10" s="1"/>
      <c r="E10" s="1"/>
      <c r="F10" s="1"/>
      <c r="G10" s="1"/>
      <c r="H10" s="1"/>
      <c r="I10" s="1"/>
      <c r="J10" s="1"/>
      <c r="K10" s="1"/>
      <c r="L10" s="1"/>
      <c r="M10" s="1"/>
      <c r="N10" s="1"/>
      <c r="O10" s="1"/>
      <c r="P10" s="1"/>
      <c r="Q10" s="1"/>
      <c r="R10" s="1"/>
      <c r="S10" s="1"/>
      <c r="T10" s="1"/>
      <c r="U10" s="1"/>
    </row>
    <row r="11" spans="3:21" x14ac:dyDescent="0.3">
      <c r="C11" s="1"/>
      <c r="D11" s="1"/>
      <c r="E11" s="1"/>
      <c r="F11" s="1"/>
      <c r="G11" s="1"/>
      <c r="H11" s="1"/>
      <c r="I11" s="1"/>
      <c r="J11" s="1"/>
      <c r="K11" s="1"/>
      <c r="L11" s="1"/>
      <c r="M11" s="1"/>
      <c r="N11" s="1"/>
      <c r="O11" s="1"/>
      <c r="P11" s="1"/>
      <c r="Q11" s="1"/>
      <c r="R11" s="1"/>
      <c r="S11" s="1"/>
      <c r="T11" s="1"/>
      <c r="U11" s="1"/>
    </row>
    <row r="12" spans="3:21" x14ac:dyDescent="0.3">
      <c r="C12" s="1"/>
      <c r="D12" s="1"/>
      <c r="E12" s="1"/>
      <c r="F12" s="1"/>
      <c r="G12" s="1"/>
      <c r="H12" s="1"/>
      <c r="I12" s="1"/>
      <c r="J12" s="1"/>
      <c r="K12" s="1"/>
      <c r="L12" s="1"/>
      <c r="M12" s="1"/>
      <c r="N12" s="1"/>
      <c r="O12" s="1"/>
      <c r="P12" s="1"/>
      <c r="Q12" s="1"/>
      <c r="R12" s="1"/>
      <c r="S12" s="1"/>
      <c r="T12" s="1"/>
      <c r="U12" s="1"/>
    </row>
    <row r="13" spans="3:21" x14ac:dyDescent="0.3">
      <c r="C13" s="1"/>
      <c r="D13" s="1"/>
      <c r="E13" s="1"/>
      <c r="F13" s="25"/>
      <c r="G13" s="1"/>
      <c r="H13" s="1"/>
      <c r="I13" s="1"/>
      <c r="J13" s="1"/>
      <c r="K13" s="1"/>
      <c r="L13" s="1"/>
      <c r="M13" s="1"/>
      <c r="N13" s="1"/>
      <c r="O13" s="1"/>
      <c r="P13" s="1"/>
      <c r="Q13" s="1"/>
      <c r="R13" s="1"/>
      <c r="S13" s="1"/>
      <c r="T13" s="1"/>
      <c r="U13" s="1"/>
    </row>
    <row r="14" spans="3:21" ht="15" thickBot="1" x14ac:dyDescent="0.35">
      <c r="C14" s="1"/>
      <c r="D14" s="1"/>
      <c r="E14" s="1"/>
      <c r="F14" s="1"/>
      <c r="G14" s="6"/>
      <c r="H14" s="21"/>
      <c r="I14" s="21"/>
      <c r="J14" s="1" t="s">
        <v>80</v>
      </c>
      <c r="K14" s="1"/>
      <c r="L14" s="1"/>
      <c r="M14" s="1"/>
      <c r="N14" s="1"/>
      <c r="O14" s="1"/>
      <c r="P14" s="1"/>
      <c r="Q14" s="1"/>
      <c r="R14" s="1"/>
      <c r="S14" s="1"/>
      <c r="T14" s="1"/>
      <c r="U14" s="1"/>
    </row>
    <row r="15" spans="3:21" ht="15" thickTop="1" x14ac:dyDescent="0.3">
      <c r="C15" s="1"/>
      <c r="D15" s="1"/>
      <c r="E15" s="1"/>
      <c r="F15" s="25"/>
      <c r="G15" s="6"/>
      <c r="H15" s="6"/>
      <c r="I15" s="11"/>
      <c r="J15" s="11"/>
      <c r="K15" s="11"/>
      <c r="L15" s="5"/>
      <c r="M15" s="1"/>
      <c r="N15" s="1"/>
      <c r="O15" s="1"/>
      <c r="P15" s="1"/>
      <c r="Q15" s="1"/>
      <c r="R15" s="1"/>
      <c r="S15" s="1"/>
      <c r="T15" s="1"/>
      <c r="U15" s="1"/>
    </row>
    <row r="16" spans="3:21" ht="15" thickBot="1" x14ac:dyDescent="0.35">
      <c r="C16" s="1"/>
      <c r="D16" s="1"/>
      <c r="E16" s="1"/>
      <c r="F16" s="1"/>
      <c r="G16" s="6"/>
      <c r="H16" s="6"/>
      <c r="I16" s="6"/>
      <c r="J16" s="6"/>
      <c r="K16" s="21" t="s">
        <v>35</v>
      </c>
      <c r="L16" s="5" t="s">
        <v>42</v>
      </c>
      <c r="M16" s="12"/>
      <c r="N16" s="12"/>
      <c r="O16" s="1"/>
      <c r="P16" s="1"/>
      <c r="Q16" s="1"/>
      <c r="R16" s="1"/>
      <c r="S16" s="1"/>
      <c r="T16" s="1"/>
      <c r="U16" s="1"/>
    </row>
    <row r="17" spans="3:21" ht="15.6" thickTop="1" thickBot="1" x14ac:dyDescent="0.35">
      <c r="C17" s="1"/>
      <c r="D17" s="1"/>
      <c r="E17" s="1"/>
      <c r="F17" s="60" t="s">
        <v>15</v>
      </c>
      <c r="G17" s="6" t="s">
        <v>46</v>
      </c>
      <c r="H17" s="6"/>
      <c r="I17" s="6"/>
      <c r="J17" s="6"/>
      <c r="K17" s="6"/>
      <c r="L17" s="4"/>
      <c r="M17" s="1"/>
      <c r="N17" s="1"/>
      <c r="O17" s="5"/>
      <c r="P17" s="1"/>
      <c r="Q17" s="1"/>
      <c r="R17" s="1"/>
      <c r="S17" s="1"/>
      <c r="T17" s="1"/>
      <c r="U17" s="1"/>
    </row>
    <row r="18" spans="3:21" ht="15.6" thickTop="1" thickBot="1" x14ac:dyDescent="0.35">
      <c r="C18" s="1"/>
      <c r="D18" s="1"/>
      <c r="E18" s="1"/>
      <c r="F18" s="1"/>
      <c r="G18" s="11"/>
      <c r="H18" s="26" t="s">
        <v>36</v>
      </c>
      <c r="I18" s="21"/>
      <c r="J18" s="6" t="s">
        <v>42</v>
      </c>
      <c r="K18" s="6"/>
      <c r="L18" s="5"/>
      <c r="M18" s="1"/>
      <c r="N18" s="1"/>
      <c r="O18" s="5"/>
      <c r="P18" s="1"/>
      <c r="Q18" s="1"/>
      <c r="R18" s="1"/>
      <c r="S18" s="1"/>
      <c r="T18" s="1"/>
      <c r="U18" s="1"/>
    </row>
    <row r="19" spans="3:21" ht="15.6" thickTop="1" thickBot="1" x14ac:dyDescent="0.35">
      <c r="C19" s="1"/>
      <c r="D19" s="1"/>
      <c r="E19" s="1"/>
      <c r="F19" s="60" t="s">
        <v>75</v>
      </c>
      <c r="G19" s="12" t="s">
        <v>42</v>
      </c>
      <c r="H19" s="8"/>
      <c r="I19" s="11"/>
      <c r="J19" s="11"/>
      <c r="K19" s="11"/>
      <c r="L19" s="1"/>
      <c r="M19" s="1"/>
      <c r="N19" s="1"/>
      <c r="O19" s="5"/>
      <c r="P19" s="1"/>
      <c r="Q19" s="1"/>
      <c r="R19" s="1"/>
      <c r="S19" s="1"/>
      <c r="T19" s="1"/>
      <c r="U19" s="1"/>
    </row>
    <row r="20" spans="3:21" ht="15.6" thickTop="1" thickBot="1" x14ac:dyDescent="0.35">
      <c r="C20" s="1"/>
      <c r="D20" s="1"/>
      <c r="E20" s="1"/>
      <c r="F20" s="1"/>
      <c r="G20" s="1"/>
      <c r="H20" s="1"/>
      <c r="I20" s="1"/>
      <c r="J20" s="6"/>
      <c r="K20" s="6"/>
      <c r="L20" s="6"/>
      <c r="M20" s="1"/>
      <c r="N20" s="21" t="s">
        <v>60</v>
      </c>
      <c r="O20" s="5" t="s">
        <v>85</v>
      </c>
      <c r="P20" s="6"/>
      <c r="Q20" s="12"/>
      <c r="R20" s="1"/>
      <c r="S20" s="1"/>
      <c r="T20" s="1"/>
      <c r="U20" s="1"/>
    </row>
    <row r="21" spans="3:21" ht="15" thickTop="1" x14ac:dyDescent="0.3">
      <c r="C21" s="1"/>
      <c r="D21" s="1"/>
      <c r="E21" s="1"/>
      <c r="F21" s="25"/>
      <c r="G21" s="6"/>
      <c r="H21" s="6"/>
      <c r="I21" s="6"/>
      <c r="J21" s="6"/>
      <c r="K21" s="6"/>
      <c r="L21" s="6"/>
      <c r="M21" s="1"/>
      <c r="N21" s="1"/>
      <c r="O21" s="4"/>
      <c r="P21" s="11"/>
      <c r="Q21" s="1"/>
      <c r="R21" s="1"/>
      <c r="S21" s="1"/>
      <c r="T21" s="1"/>
      <c r="U21" s="1"/>
    </row>
    <row r="22" spans="3:21" ht="15" thickBot="1" x14ac:dyDescent="0.35">
      <c r="C22" s="1"/>
      <c r="D22" s="1"/>
      <c r="E22" s="1"/>
      <c r="F22" s="1"/>
      <c r="G22" s="6"/>
      <c r="H22" s="21"/>
      <c r="I22" s="21"/>
      <c r="J22" s="1" t="s">
        <v>85</v>
      </c>
      <c r="K22" s="1"/>
      <c r="L22" s="1"/>
      <c r="M22" s="1"/>
      <c r="N22" s="1"/>
      <c r="O22" s="5"/>
      <c r="P22" s="1"/>
      <c r="Q22" s="1"/>
      <c r="R22" s="1"/>
      <c r="S22" s="1"/>
      <c r="T22" s="1"/>
      <c r="U22" s="1"/>
    </row>
    <row r="23" spans="3:21" ht="15" thickTop="1" x14ac:dyDescent="0.3">
      <c r="C23" s="1"/>
      <c r="D23" s="1"/>
      <c r="E23" s="1"/>
      <c r="F23" s="25"/>
      <c r="G23" s="6"/>
      <c r="H23" s="6"/>
      <c r="I23" s="11"/>
      <c r="J23" s="11"/>
      <c r="K23" s="11"/>
      <c r="L23" s="5"/>
      <c r="M23" s="1"/>
      <c r="N23" s="1"/>
      <c r="O23" s="5"/>
      <c r="P23" s="1"/>
      <c r="Q23" s="1"/>
      <c r="R23" s="1"/>
      <c r="S23" s="1"/>
      <c r="T23" s="1"/>
      <c r="U23" s="1"/>
    </row>
    <row r="24" spans="3:21" ht="15" thickBot="1" x14ac:dyDescent="0.35">
      <c r="C24" s="1"/>
      <c r="D24" s="1"/>
      <c r="E24" s="1"/>
      <c r="F24" s="1"/>
      <c r="G24" s="6"/>
      <c r="H24" s="6"/>
      <c r="I24" s="6"/>
      <c r="J24" s="6"/>
      <c r="K24" s="21" t="s">
        <v>97</v>
      </c>
      <c r="L24" s="5" t="s">
        <v>85</v>
      </c>
      <c r="M24" s="12"/>
      <c r="N24" s="12"/>
      <c r="O24" s="5"/>
      <c r="P24" s="1"/>
      <c r="Q24" s="1"/>
      <c r="R24" s="1"/>
      <c r="S24" s="1"/>
      <c r="T24" s="1"/>
      <c r="U24" s="1"/>
    </row>
    <row r="25" spans="3:21" ht="15.6" thickTop="1" thickBot="1" x14ac:dyDescent="0.35">
      <c r="C25" s="1"/>
      <c r="D25" s="1"/>
      <c r="E25" s="1"/>
      <c r="F25" s="60" t="s">
        <v>14</v>
      </c>
      <c r="G25" s="6" t="s">
        <v>87</v>
      </c>
      <c r="H25" s="6"/>
      <c r="I25" s="6"/>
      <c r="J25" s="6"/>
      <c r="K25" s="6"/>
      <c r="L25" s="4"/>
      <c r="M25" s="1"/>
      <c r="N25" s="1"/>
      <c r="O25" s="1"/>
      <c r="P25" s="1"/>
      <c r="Q25" s="1"/>
      <c r="R25" s="1"/>
      <c r="S25" s="1"/>
      <c r="T25" s="1"/>
      <c r="U25" s="1"/>
    </row>
    <row r="26" spans="3:21" ht="15.6" thickTop="1" thickBot="1" x14ac:dyDescent="0.35">
      <c r="C26" s="1"/>
      <c r="D26" s="1"/>
      <c r="E26" s="1"/>
      <c r="F26" s="1"/>
      <c r="G26" s="11"/>
      <c r="H26" s="26" t="s">
        <v>96</v>
      </c>
      <c r="I26" s="21"/>
      <c r="J26" s="6" t="s">
        <v>87</v>
      </c>
      <c r="K26" s="6"/>
      <c r="L26" s="5"/>
      <c r="M26" s="1"/>
      <c r="N26" s="1"/>
      <c r="O26" s="1"/>
      <c r="P26" s="1"/>
      <c r="Q26" s="1"/>
      <c r="R26" s="1"/>
      <c r="S26" s="1"/>
      <c r="T26" s="1"/>
      <c r="U26" s="1"/>
    </row>
    <row r="27" spans="3:21" ht="15.6" thickTop="1" thickBot="1" x14ac:dyDescent="0.35">
      <c r="C27" s="1"/>
      <c r="D27" s="1"/>
      <c r="E27" s="1"/>
      <c r="F27" s="60" t="s">
        <v>37</v>
      </c>
      <c r="G27" s="12" t="s">
        <v>91</v>
      </c>
      <c r="H27" s="8"/>
      <c r="I27" s="11"/>
      <c r="J27" s="11"/>
      <c r="K27" s="11"/>
      <c r="L27" s="1"/>
      <c r="M27" s="1"/>
      <c r="N27" s="1"/>
      <c r="O27" s="1"/>
      <c r="P27" s="1"/>
      <c r="Q27" s="1"/>
      <c r="R27" s="1"/>
      <c r="S27" s="1"/>
      <c r="T27" s="1"/>
      <c r="U27" s="1"/>
    </row>
    <row r="28" spans="3:21" ht="15" thickTop="1" x14ac:dyDescent="0.3">
      <c r="C28" s="1"/>
      <c r="D28" s="1"/>
      <c r="E28" s="1"/>
      <c r="F28" s="1"/>
      <c r="G28" s="1"/>
      <c r="H28" s="6"/>
      <c r="I28" s="6"/>
      <c r="J28" s="6"/>
      <c r="K28" s="6"/>
      <c r="L28" s="1"/>
      <c r="M28" s="1"/>
      <c r="N28" s="1"/>
      <c r="O28" s="1"/>
      <c r="P28" s="1"/>
      <c r="Q28" s="1"/>
      <c r="R28" s="1"/>
      <c r="S28" s="1"/>
      <c r="T28" s="1"/>
      <c r="U28" s="1"/>
    </row>
    <row r="29" spans="3:21" x14ac:dyDescent="0.3">
      <c r="C29" s="1"/>
      <c r="D29" s="1"/>
      <c r="E29" s="1"/>
      <c r="F29" s="1"/>
      <c r="G29" s="1"/>
      <c r="H29" s="6"/>
      <c r="I29" s="6"/>
      <c r="J29" s="6"/>
      <c r="K29" s="6"/>
      <c r="L29" s="1"/>
      <c r="M29" s="1"/>
      <c r="N29" s="1"/>
      <c r="O29" s="1"/>
      <c r="P29" s="1"/>
      <c r="Q29" s="1"/>
      <c r="R29" s="1"/>
      <c r="S29" s="1"/>
      <c r="T29" s="1"/>
      <c r="U29" s="1"/>
    </row>
    <row r="30" spans="3:21" x14ac:dyDescent="0.3">
      <c r="C30" s="1"/>
      <c r="D30" s="1"/>
      <c r="E30" s="1"/>
      <c r="F30" s="1"/>
      <c r="G30" s="1"/>
      <c r="H30" s="1"/>
      <c r="I30" s="1"/>
      <c r="J30" s="6"/>
      <c r="K30" s="6"/>
      <c r="L30" s="1"/>
      <c r="M30" s="1"/>
      <c r="N30" s="1"/>
      <c r="O30" s="1"/>
      <c r="P30" s="1"/>
      <c r="Q30" s="1"/>
      <c r="R30" s="1"/>
      <c r="S30" s="1"/>
      <c r="T30" s="1"/>
      <c r="U30" s="1"/>
    </row>
    <row r="31" spans="3:21" x14ac:dyDescent="0.3">
      <c r="C31" s="1"/>
      <c r="D31" s="1"/>
      <c r="E31" s="1"/>
      <c r="F31" s="1"/>
      <c r="G31" s="1"/>
      <c r="H31" s="1"/>
      <c r="I31" s="1"/>
      <c r="J31" s="1"/>
      <c r="K31" s="1"/>
      <c r="L31" s="1"/>
      <c r="M31" s="1"/>
      <c r="N31" s="1"/>
      <c r="O31" s="1"/>
      <c r="P31" s="1"/>
      <c r="Q31" s="1"/>
      <c r="R31" s="1"/>
      <c r="S31" s="1"/>
      <c r="T31" s="1"/>
      <c r="U31" s="1"/>
    </row>
    <row r="32" spans="3:21" x14ac:dyDescent="0.3">
      <c r="C32" s="1"/>
      <c r="D32" s="1"/>
      <c r="E32" s="1"/>
      <c r="F32" s="1"/>
      <c r="G32" s="1"/>
      <c r="H32" s="1"/>
      <c r="I32" s="1"/>
      <c r="J32" s="1"/>
      <c r="K32" s="1"/>
      <c r="L32" s="1"/>
      <c r="M32" s="1"/>
      <c r="N32" s="1"/>
      <c r="O32" s="1"/>
      <c r="P32" s="1"/>
      <c r="Q32" s="1"/>
      <c r="R32" s="1"/>
      <c r="S32" s="1"/>
      <c r="T32" s="1"/>
      <c r="U32" s="1"/>
    </row>
    <row r="33" spans="3:21" x14ac:dyDescent="0.3">
      <c r="C33" s="1"/>
      <c r="D33" s="1"/>
      <c r="E33" s="1"/>
      <c r="F33" s="1"/>
      <c r="G33" s="1"/>
      <c r="H33" s="1"/>
      <c r="I33" s="1"/>
      <c r="J33" s="1"/>
      <c r="K33" s="1"/>
      <c r="L33" s="1"/>
      <c r="M33" s="1"/>
      <c r="N33" s="1"/>
      <c r="O33" s="1"/>
      <c r="P33" s="1"/>
      <c r="Q33" s="1"/>
      <c r="R33" s="1"/>
      <c r="S33" s="1"/>
      <c r="T33" s="1"/>
      <c r="U33" s="1"/>
    </row>
    <row r="34" spans="3:21" x14ac:dyDescent="0.3">
      <c r="C34" s="1"/>
      <c r="D34" s="1"/>
      <c r="E34" s="1"/>
      <c r="F34" s="1"/>
      <c r="G34" s="1"/>
      <c r="H34" s="1"/>
      <c r="I34" s="1"/>
      <c r="J34" s="1"/>
      <c r="K34" s="1"/>
      <c r="L34" s="1"/>
      <c r="M34" s="1"/>
      <c r="N34" s="1"/>
      <c r="O34" s="1"/>
      <c r="P34" s="1"/>
      <c r="Q34" s="1"/>
      <c r="R34" s="1"/>
      <c r="S34" s="1"/>
      <c r="T34" s="1"/>
      <c r="U34" s="1"/>
    </row>
    <row r="35" spans="3:21" x14ac:dyDescent="0.3">
      <c r="C35" s="1"/>
      <c r="D35" s="1"/>
      <c r="E35" s="1"/>
      <c r="F35" s="1"/>
      <c r="G35" s="1"/>
      <c r="H35" s="1"/>
      <c r="I35" s="1"/>
      <c r="J35" s="1"/>
      <c r="K35" s="1"/>
      <c r="L35" s="1"/>
      <c r="M35" s="1"/>
      <c r="N35" s="1"/>
      <c r="O35" s="1"/>
      <c r="P35" s="1"/>
      <c r="Q35" s="1"/>
      <c r="R35" s="1"/>
      <c r="S35" s="1"/>
      <c r="T35" s="1"/>
      <c r="U35" s="1"/>
    </row>
    <row r="36" spans="3:21" x14ac:dyDescent="0.3">
      <c r="C36" s="1"/>
      <c r="D36" s="1"/>
      <c r="E36" s="1"/>
      <c r="F36" s="1"/>
      <c r="G36" s="1"/>
      <c r="H36" s="1"/>
      <c r="I36" s="1"/>
      <c r="J36" s="1"/>
      <c r="K36" s="1"/>
      <c r="L36" s="1"/>
      <c r="M36" s="1"/>
      <c r="N36" s="1"/>
      <c r="O36" s="1"/>
      <c r="P36" s="1"/>
      <c r="Q36" s="1"/>
      <c r="R36" s="1"/>
      <c r="S36" s="1"/>
      <c r="T36" s="1"/>
      <c r="U36" s="1"/>
    </row>
    <row r="37" spans="3:21" x14ac:dyDescent="0.3">
      <c r="C37" s="1"/>
      <c r="D37" s="1"/>
      <c r="E37" s="1"/>
      <c r="F37" s="1"/>
      <c r="G37" s="1"/>
      <c r="H37" s="1"/>
      <c r="I37" s="1"/>
      <c r="J37" s="1"/>
      <c r="K37" s="1"/>
      <c r="L37" s="1"/>
      <c r="M37" s="1"/>
      <c r="N37" s="1"/>
      <c r="O37" s="1"/>
      <c r="P37" s="1"/>
      <c r="Q37" s="1"/>
      <c r="R37" s="1"/>
      <c r="S37" s="1"/>
      <c r="T37" s="1"/>
      <c r="U37" s="1"/>
    </row>
    <row r="38" spans="3:21" x14ac:dyDescent="0.3">
      <c r="C38" s="1"/>
      <c r="D38" s="1"/>
      <c r="E38" s="1"/>
      <c r="F38" s="1"/>
      <c r="G38" s="1"/>
      <c r="H38" s="1"/>
      <c r="I38" s="1"/>
      <c r="J38" s="1"/>
      <c r="K38" s="1"/>
      <c r="L38" s="1"/>
      <c r="M38" s="1"/>
      <c r="N38" s="1"/>
      <c r="O38" s="1"/>
      <c r="P38" s="1"/>
      <c r="Q38" s="1"/>
      <c r="R38" s="1"/>
      <c r="S38" s="1"/>
      <c r="T38" s="1"/>
      <c r="U38" s="1"/>
    </row>
    <row r="39" spans="3:21" x14ac:dyDescent="0.3">
      <c r="C39" s="1"/>
      <c r="D39" s="1"/>
      <c r="E39" s="1"/>
      <c r="F39" s="1"/>
      <c r="G39" s="1"/>
      <c r="H39" s="1"/>
      <c r="I39" s="1"/>
      <c r="J39" s="1"/>
      <c r="K39" s="1"/>
      <c r="L39" s="1"/>
      <c r="M39" s="1"/>
      <c r="N39" s="1"/>
      <c r="O39" s="1"/>
      <c r="P39" s="1"/>
      <c r="Q39" s="1"/>
      <c r="R39" s="1"/>
      <c r="S39" s="1"/>
      <c r="T39" s="1"/>
      <c r="U39" s="1"/>
    </row>
    <row r="40" spans="3:21" x14ac:dyDescent="0.3">
      <c r="C40" s="1"/>
      <c r="D40" s="1"/>
      <c r="E40" s="1"/>
      <c r="F40" s="1"/>
      <c r="G40" s="1"/>
      <c r="H40" s="1"/>
      <c r="I40" s="1"/>
      <c r="J40" s="1"/>
      <c r="K40" s="1"/>
      <c r="L40" s="1"/>
      <c r="M40" s="1"/>
      <c r="N40" s="1"/>
      <c r="O40" s="1"/>
      <c r="P40" s="1"/>
      <c r="Q40" s="1"/>
      <c r="R40" s="1"/>
      <c r="S40" s="1"/>
      <c r="T40" s="1"/>
      <c r="U40" s="1"/>
    </row>
    <row r="41" spans="3:21" x14ac:dyDescent="0.3">
      <c r="C41" s="1"/>
      <c r="D41" s="1"/>
      <c r="E41" s="1"/>
      <c r="F41" s="1"/>
      <c r="G41" s="1"/>
      <c r="H41" s="1"/>
      <c r="I41" s="1"/>
      <c r="J41" s="1"/>
      <c r="K41" s="1"/>
      <c r="L41" s="1"/>
      <c r="M41" s="1"/>
      <c r="N41" s="1"/>
      <c r="O41" s="1"/>
      <c r="P41" s="1"/>
      <c r="Q41" s="1"/>
      <c r="R41" s="1"/>
      <c r="S41" s="1"/>
      <c r="T41" s="1"/>
      <c r="U41" s="1"/>
    </row>
    <row r="42" spans="3:21" x14ac:dyDescent="0.3">
      <c r="C42" s="1"/>
      <c r="D42" s="1"/>
      <c r="E42" s="1"/>
      <c r="F42" s="1"/>
      <c r="G42" s="1"/>
      <c r="H42" s="1"/>
      <c r="I42" s="1"/>
      <c r="J42" s="1"/>
      <c r="K42" s="1"/>
      <c r="L42" s="1"/>
      <c r="M42" s="1"/>
      <c r="N42" s="1"/>
      <c r="O42" s="1"/>
      <c r="P42" s="1"/>
      <c r="Q42" s="1"/>
      <c r="R42" s="1"/>
      <c r="S42" s="1"/>
      <c r="T42" s="1"/>
      <c r="U42" s="1"/>
    </row>
    <row r="43" spans="3:21" x14ac:dyDescent="0.3">
      <c r="C43" s="1"/>
      <c r="D43" s="1"/>
      <c r="E43" s="1"/>
      <c r="F43" s="1"/>
      <c r="G43" s="1"/>
      <c r="H43" s="1"/>
      <c r="I43" s="1"/>
      <c r="J43" s="1"/>
      <c r="K43" s="1"/>
      <c r="L43" s="1"/>
      <c r="M43" s="1"/>
      <c r="N43" s="1"/>
      <c r="O43" s="1"/>
      <c r="P43" s="1"/>
      <c r="Q43" s="1"/>
      <c r="R43" s="1"/>
      <c r="S43" s="1"/>
      <c r="T43" s="1"/>
      <c r="U43" s="1"/>
    </row>
    <row r="44" spans="3:21" x14ac:dyDescent="0.3">
      <c r="C44" s="1"/>
      <c r="D44" s="1"/>
      <c r="E44" s="1"/>
      <c r="F44" s="1"/>
      <c r="G44" s="1"/>
      <c r="H44" s="1"/>
      <c r="I44" s="1"/>
      <c r="J44" s="1"/>
      <c r="K44" s="1"/>
      <c r="L44" s="1"/>
      <c r="M44" s="1"/>
      <c r="N44" s="1"/>
      <c r="O44" s="1"/>
      <c r="P44" s="1"/>
      <c r="Q44" s="1"/>
      <c r="R44" s="1"/>
      <c r="S44" s="1"/>
      <c r="T44" s="1"/>
      <c r="U44" s="1"/>
    </row>
    <row r="45" spans="3:21" x14ac:dyDescent="0.3">
      <c r="C45" s="1"/>
      <c r="D45" s="1"/>
      <c r="E45" s="1"/>
      <c r="F45" s="1"/>
      <c r="G45" s="1"/>
      <c r="H45" s="1"/>
      <c r="I45" s="1"/>
      <c r="J45" s="1"/>
      <c r="K45" s="1"/>
      <c r="L45" s="1"/>
      <c r="M45" s="1"/>
      <c r="N45" s="1"/>
      <c r="O45" s="1"/>
      <c r="P45" s="1"/>
      <c r="Q45" s="1"/>
      <c r="R45" s="1"/>
      <c r="S45" s="1"/>
      <c r="T45" s="1"/>
      <c r="U45" s="1"/>
    </row>
    <row r="46" spans="3:21" x14ac:dyDescent="0.3">
      <c r="C46" s="1"/>
      <c r="D46" s="1"/>
      <c r="E46" s="1"/>
      <c r="F46" s="1"/>
      <c r="G46" s="1"/>
      <c r="H46" s="1"/>
      <c r="I46" s="1"/>
      <c r="J46" s="1"/>
      <c r="K46" s="1"/>
      <c r="L46" s="1"/>
      <c r="M46" s="1"/>
      <c r="N46" s="1"/>
      <c r="O46" s="1"/>
      <c r="P46" s="1"/>
      <c r="Q46" s="1"/>
      <c r="R46" s="1"/>
      <c r="S46" s="1"/>
      <c r="T46" s="1"/>
      <c r="U46" s="1"/>
    </row>
    <row r="47" spans="3:21" x14ac:dyDescent="0.3">
      <c r="C47" s="1"/>
      <c r="D47" s="1"/>
      <c r="E47" s="1"/>
      <c r="F47" s="1"/>
      <c r="G47" s="1"/>
      <c r="H47" s="1"/>
      <c r="I47" s="1"/>
      <c r="J47" s="1"/>
      <c r="K47" s="1"/>
      <c r="L47" s="1"/>
      <c r="M47" s="1"/>
      <c r="N47" s="1"/>
      <c r="O47" s="1"/>
      <c r="P47" s="1"/>
      <c r="Q47" s="1"/>
      <c r="R47" s="1"/>
      <c r="S47" s="1"/>
      <c r="T47" s="1"/>
      <c r="U47" s="1"/>
    </row>
    <row r="48" spans="3:21" x14ac:dyDescent="0.3">
      <c r="C48" s="1"/>
      <c r="D48" s="1"/>
      <c r="E48" s="1"/>
      <c r="F48" s="1"/>
      <c r="G48" s="1"/>
      <c r="H48" s="1"/>
      <c r="I48" s="1"/>
      <c r="J48" s="1"/>
      <c r="K48" s="1"/>
      <c r="L48" s="1"/>
      <c r="M48" s="1"/>
      <c r="N48" s="1"/>
      <c r="O48" s="1"/>
      <c r="P48" s="1"/>
      <c r="Q48" s="1"/>
      <c r="R48" s="1"/>
      <c r="S48" s="1"/>
      <c r="T48" s="1"/>
      <c r="U48" s="1"/>
    </row>
    <row r="49" spans="3:21" x14ac:dyDescent="0.3">
      <c r="C49" s="1"/>
      <c r="D49" s="1"/>
      <c r="E49" s="1"/>
      <c r="F49" s="1"/>
      <c r="G49" s="1"/>
      <c r="H49" s="1"/>
      <c r="I49" s="1"/>
      <c r="J49" s="1"/>
      <c r="K49" s="1"/>
      <c r="L49" s="1"/>
      <c r="M49" s="1"/>
      <c r="N49" s="1"/>
      <c r="O49" s="1"/>
      <c r="P49" s="1"/>
      <c r="Q49" s="1"/>
      <c r="R49" s="1"/>
      <c r="S49" s="1"/>
      <c r="T49" s="1"/>
      <c r="U49" s="1"/>
    </row>
    <row r="50" spans="3:21" x14ac:dyDescent="0.3">
      <c r="C50" s="1"/>
      <c r="D50" s="1"/>
      <c r="E50" s="1"/>
      <c r="F50" s="1"/>
      <c r="G50" s="1"/>
      <c r="H50" s="1"/>
      <c r="I50" s="1"/>
      <c r="J50" s="1"/>
      <c r="K50" s="1"/>
      <c r="L50" s="1"/>
      <c r="M50" s="1"/>
      <c r="N50" s="1"/>
      <c r="O50" s="1"/>
      <c r="P50" s="1"/>
      <c r="Q50" s="1"/>
      <c r="R50" s="1"/>
      <c r="S50" s="1"/>
      <c r="T50" s="1"/>
      <c r="U50" s="1"/>
    </row>
    <row r="51" spans="3:21" x14ac:dyDescent="0.3">
      <c r="C51" s="1"/>
      <c r="D51" s="1"/>
      <c r="E51" s="1"/>
      <c r="F51" s="1"/>
      <c r="G51" s="1"/>
      <c r="H51" s="1"/>
      <c r="I51" s="1"/>
      <c r="J51" s="1"/>
      <c r="K51" s="1"/>
      <c r="L51" s="1"/>
      <c r="M51" s="1"/>
      <c r="N51" s="1"/>
      <c r="O51" s="1"/>
      <c r="P51" s="1"/>
      <c r="Q51" s="1"/>
      <c r="R51" s="1"/>
      <c r="S51" s="1"/>
      <c r="T51" s="1"/>
      <c r="U51" s="1"/>
    </row>
    <row r="52" spans="3:21" x14ac:dyDescent="0.3">
      <c r="C52" s="1"/>
      <c r="D52" s="1"/>
      <c r="E52" s="1"/>
      <c r="F52" s="1"/>
      <c r="G52" s="1"/>
      <c r="H52" s="1"/>
      <c r="I52" s="1"/>
      <c r="J52" s="1"/>
      <c r="K52" s="1"/>
      <c r="L52" s="1"/>
      <c r="M52" s="1"/>
      <c r="N52" s="1"/>
      <c r="O52" s="1"/>
      <c r="P52" s="1"/>
      <c r="Q52" s="1"/>
      <c r="R52" s="1"/>
      <c r="S52" s="1"/>
      <c r="T52" s="1"/>
      <c r="U52" s="1"/>
    </row>
    <row r="53" spans="3:21" x14ac:dyDescent="0.3">
      <c r="C53" s="1"/>
      <c r="D53" s="1"/>
      <c r="E53" s="1"/>
      <c r="F53" s="1"/>
      <c r="G53" s="1"/>
      <c r="H53" s="1"/>
      <c r="I53" s="1"/>
      <c r="J53" s="1"/>
      <c r="K53" s="1"/>
      <c r="L53" s="1"/>
      <c r="M53" s="1"/>
      <c r="N53" s="1"/>
      <c r="O53" s="1"/>
      <c r="P53" s="1"/>
      <c r="Q53" s="1"/>
      <c r="R53" s="1"/>
      <c r="S53" s="1"/>
      <c r="T53" s="1"/>
      <c r="U53" s="1"/>
    </row>
    <row r="54" spans="3:21" x14ac:dyDescent="0.3">
      <c r="C54" s="1"/>
      <c r="D54" s="1"/>
      <c r="E54" s="1"/>
      <c r="F54" s="1"/>
      <c r="G54" s="1"/>
      <c r="H54" s="1"/>
      <c r="I54" s="1"/>
      <c r="J54" s="1"/>
      <c r="K54" s="1"/>
      <c r="L54" s="1"/>
      <c r="M54" s="1"/>
      <c r="N54" s="1"/>
      <c r="O54" s="1"/>
      <c r="P54" s="1"/>
      <c r="Q54" s="1"/>
      <c r="R54" s="1"/>
      <c r="S54" s="1"/>
      <c r="T54" s="1"/>
      <c r="U54" s="1"/>
    </row>
    <row r="55" spans="3:21" x14ac:dyDescent="0.3">
      <c r="C55" s="1"/>
      <c r="D55" s="1"/>
      <c r="E55" s="1"/>
      <c r="F55" s="1"/>
      <c r="G55" s="1"/>
      <c r="H55" s="1"/>
      <c r="I55" s="1"/>
      <c r="J55" s="1"/>
      <c r="K55" s="1"/>
      <c r="L55" s="1"/>
      <c r="M55" s="1"/>
      <c r="N55" s="1"/>
      <c r="O55" s="1"/>
      <c r="P55" s="1"/>
      <c r="Q55" s="1"/>
      <c r="R55" s="1"/>
      <c r="S55" s="1"/>
      <c r="T55" s="1"/>
      <c r="U55" s="1"/>
    </row>
    <row r="56" spans="3:21" x14ac:dyDescent="0.3">
      <c r="C56" s="1"/>
      <c r="D56" s="1"/>
      <c r="E56" s="1"/>
      <c r="F56" s="1"/>
      <c r="G56" s="1"/>
      <c r="H56" s="1"/>
      <c r="I56" s="1"/>
      <c r="J56" s="1"/>
      <c r="K56" s="1"/>
      <c r="L56" s="1"/>
      <c r="M56" s="1"/>
      <c r="N56" s="1"/>
      <c r="O56" s="1"/>
      <c r="P56" s="1"/>
      <c r="Q56" s="1"/>
      <c r="R56" s="1"/>
      <c r="S56" s="1"/>
      <c r="T56" s="1"/>
      <c r="U56" s="1"/>
    </row>
    <row r="57" spans="3:21" x14ac:dyDescent="0.3">
      <c r="C57" s="1"/>
      <c r="D57" s="1"/>
      <c r="E57" s="1"/>
      <c r="F57" s="1"/>
      <c r="G57" s="1"/>
      <c r="H57" s="1"/>
      <c r="I57" s="1"/>
      <c r="J57" s="1"/>
      <c r="K57" s="1"/>
      <c r="L57" s="1"/>
      <c r="M57" s="1"/>
      <c r="N57" s="1"/>
      <c r="O57" s="1"/>
      <c r="P57" s="1"/>
      <c r="Q57" s="1"/>
      <c r="R57" s="1"/>
      <c r="S57" s="1"/>
      <c r="T57" s="1"/>
      <c r="U57" s="1"/>
    </row>
    <row r="58" spans="3:21" x14ac:dyDescent="0.3">
      <c r="C58" s="1"/>
      <c r="D58" s="1"/>
      <c r="E58" s="1"/>
      <c r="F58" s="1"/>
      <c r="G58" s="1"/>
      <c r="H58" s="1"/>
      <c r="I58" s="1"/>
      <c r="J58" s="1"/>
      <c r="K58" s="1"/>
      <c r="L58" s="1"/>
      <c r="M58" s="1"/>
      <c r="N58" s="1"/>
      <c r="O58" s="1"/>
      <c r="P58" s="1"/>
      <c r="Q58" s="1"/>
      <c r="R58" s="1"/>
      <c r="S58" s="1"/>
      <c r="T58" s="1"/>
      <c r="U58" s="1"/>
    </row>
    <row r="59" spans="3:21" x14ac:dyDescent="0.3">
      <c r="C59" s="1"/>
      <c r="D59" s="1"/>
      <c r="E59" s="1"/>
      <c r="F59" s="1"/>
      <c r="G59" s="1"/>
      <c r="H59" s="1"/>
      <c r="I59" s="1"/>
      <c r="J59" s="1"/>
      <c r="K59" s="1"/>
      <c r="L59" s="1"/>
      <c r="M59" s="1"/>
      <c r="N59" s="1"/>
      <c r="O59" s="1"/>
      <c r="P59" s="1"/>
      <c r="Q59" s="1"/>
      <c r="R59" s="1"/>
      <c r="S59" s="1"/>
      <c r="T59" s="1"/>
      <c r="U59" s="1"/>
    </row>
    <row r="60" spans="3:21" x14ac:dyDescent="0.3">
      <c r="C60" s="1"/>
      <c r="D60" s="1"/>
      <c r="E60" s="1"/>
      <c r="F60" s="1"/>
      <c r="G60" s="1"/>
      <c r="H60" s="1"/>
      <c r="I60" s="1"/>
      <c r="J60" s="1"/>
      <c r="K60" s="1"/>
      <c r="L60" s="1"/>
      <c r="M60" s="1"/>
      <c r="N60" s="1"/>
      <c r="O60" s="1"/>
      <c r="P60" s="1"/>
      <c r="Q60" s="1"/>
      <c r="R60" s="1"/>
      <c r="S60" s="1"/>
      <c r="T60" s="1"/>
      <c r="U60" s="1"/>
    </row>
    <row r="61" spans="3:21" x14ac:dyDescent="0.3">
      <c r="C61" s="1"/>
      <c r="D61" s="1"/>
      <c r="E61" s="1"/>
      <c r="F61" s="1"/>
      <c r="G61" s="1"/>
      <c r="H61" s="1"/>
      <c r="I61" s="1"/>
      <c r="J61" s="1"/>
      <c r="K61" s="1"/>
      <c r="L61" s="1"/>
      <c r="M61" s="1"/>
      <c r="N61" s="1"/>
      <c r="O61" s="1"/>
      <c r="P61" s="1"/>
      <c r="Q61" s="1"/>
      <c r="R61" s="1"/>
      <c r="S61" s="1"/>
      <c r="T61" s="1"/>
      <c r="U61" s="1"/>
    </row>
    <row r="62" spans="3:21" x14ac:dyDescent="0.3">
      <c r="C62" s="1"/>
      <c r="D62" s="1"/>
      <c r="E62" s="1"/>
      <c r="F62" s="1"/>
      <c r="G62" s="1"/>
      <c r="H62" s="1"/>
      <c r="I62" s="1"/>
      <c r="J62" s="1"/>
      <c r="K62" s="1"/>
      <c r="L62" s="1"/>
      <c r="M62" s="1"/>
      <c r="N62" s="1"/>
      <c r="O62" s="1"/>
      <c r="P62" s="1"/>
      <c r="Q62" s="1"/>
      <c r="R62" s="1"/>
      <c r="S62" s="1"/>
      <c r="T62" s="1"/>
      <c r="U62" s="1"/>
    </row>
    <row r="63" spans="3:21" x14ac:dyDescent="0.3">
      <c r="C63" s="1"/>
      <c r="D63" s="1"/>
      <c r="E63" s="1"/>
      <c r="F63" s="1"/>
      <c r="G63" s="1"/>
      <c r="H63" s="1"/>
      <c r="I63" s="1"/>
      <c r="J63" s="1"/>
      <c r="K63" s="1"/>
      <c r="L63" s="1"/>
      <c r="M63" s="1"/>
      <c r="N63" s="1"/>
      <c r="O63" s="1"/>
      <c r="P63" s="1"/>
      <c r="Q63" s="1"/>
      <c r="R63" s="1"/>
      <c r="S63" s="1"/>
      <c r="T63" s="1"/>
      <c r="U63" s="1"/>
    </row>
    <row r="64" spans="3:21" x14ac:dyDescent="0.3">
      <c r="C64" s="1"/>
      <c r="D64" s="1"/>
      <c r="E64" s="1"/>
      <c r="F64" s="1"/>
      <c r="G64" s="1"/>
      <c r="H64" s="1"/>
      <c r="I64" s="1"/>
      <c r="J64" s="1"/>
      <c r="K64" s="1"/>
      <c r="L64" s="1"/>
      <c r="M64" s="1"/>
      <c r="N64" s="1"/>
      <c r="O64" s="1"/>
      <c r="P64" s="1"/>
      <c r="Q64" s="1"/>
      <c r="R64" s="1"/>
      <c r="S64" s="1"/>
      <c r="T64" s="1"/>
      <c r="U64" s="1"/>
    </row>
    <row r="65" spans="3:21" x14ac:dyDescent="0.3">
      <c r="C65" s="1"/>
      <c r="D65" s="1"/>
      <c r="E65" s="1"/>
      <c r="F65" s="1"/>
      <c r="G65" s="1"/>
      <c r="H65" s="1"/>
      <c r="I65" s="1"/>
      <c r="J65" s="1"/>
      <c r="K65" s="1"/>
      <c r="L65" s="1"/>
      <c r="M65" s="1"/>
      <c r="N65" s="1"/>
      <c r="O65" s="1"/>
      <c r="P65" s="1"/>
      <c r="Q65" s="1"/>
      <c r="R65" s="1"/>
      <c r="S65" s="1"/>
      <c r="T65" s="1"/>
      <c r="U65" s="1"/>
    </row>
    <row r="66" spans="3:21" x14ac:dyDescent="0.3">
      <c r="C66" s="1"/>
      <c r="D66" s="1"/>
      <c r="E66" s="1"/>
      <c r="F66" s="1"/>
      <c r="G66" s="1"/>
      <c r="H66" s="1"/>
      <c r="I66" s="1"/>
      <c r="J66" s="1"/>
      <c r="K66" s="1"/>
      <c r="L66" s="1"/>
      <c r="M66" s="1"/>
      <c r="N66" s="1"/>
      <c r="O66" s="1"/>
      <c r="P66" s="1"/>
      <c r="Q66" s="1"/>
      <c r="R66" s="1"/>
      <c r="S66" s="1"/>
      <c r="T66" s="1"/>
      <c r="U66" s="1"/>
    </row>
    <row r="67" spans="3:21" x14ac:dyDescent="0.3">
      <c r="C67" s="1"/>
      <c r="D67" s="1"/>
      <c r="E67" s="1"/>
      <c r="F67" s="1"/>
      <c r="G67" s="1"/>
      <c r="H67" s="1"/>
      <c r="I67" s="1"/>
      <c r="J67" s="1"/>
      <c r="K67" s="1"/>
      <c r="L67" s="1"/>
      <c r="M67" s="1"/>
      <c r="N67" s="1"/>
      <c r="O67" s="1"/>
      <c r="P67" s="1"/>
      <c r="Q67" s="1"/>
      <c r="R67" s="1"/>
      <c r="S67" s="1"/>
      <c r="T67" s="1"/>
      <c r="U67" s="1"/>
    </row>
    <row r="68" spans="3:21" x14ac:dyDescent="0.3">
      <c r="C68" s="1"/>
      <c r="D68" s="1"/>
      <c r="E68" s="1"/>
      <c r="F68" s="1"/>
      <c r="G68" s="1"/>
      <c r="H68" s="1"/>
      <c r="I68" s="1"/>
      <c r="J68" s="1"/>
      <c r="K68" s="1"/>
      <c r="L68" s="1"/>
      <c r="M68" s="1"/>
      <c r="N68" s="1"/>
      <c r="O68" s="1"/>
      <c r="P68" s="1"/>
      <c r="Q68" s="1"/>
      <c r="R68" s="1"/>
      <c r="S68" s="1"/>
      <c r="T68" s="1"/>
      <c r="U68" s="1"/>
    </row>
    <row r="69" spans="3:21" x14ac:dyDescent="0.3">
      <c r="C69" s="1"/>
      <c r="D69" s="1"/>
      <c r="E69" s="1"/>
      <c r="F69" s="1"/>
      <c r="G69" s="1"/>
      <c r="H69" s="1"/>
      <c r="I69" s="1"/>
      <c r="J69" s="1"/>
      <c r="K69" s="1"/>
      <c r="L69" s="1"/>
      <c r="M69" s="1"/>
      <c r="N69" s="1"/>
      <c r="O69" s="1"/>
      <c r="P69" s="1"/>
      <c r="Q69" s="1"/>
      <c r="R69" s="1"/>
      <c r="S69" s="1"/>
      <c r="T69" s="1"/>
      <c r="U69" s="1"/>
    </row>
    <row r="70" spans="3:21" x14ac:dyDescent="0.3">
      <c r="C70" s="1"/>
      <c r="D70" s="1"/>
      <c r="E70" s="1"/>
      <c r="F70" s="1"/>
      <c r="G70" s="1"/>
      <c r="H70" s="1"/>
      <c r="I70" s="1"/>
      <c r="J70" s="1"/>
      <c r="K70" s="1"/>
      <c r="L70" s="1"/>
      <c r="M70" s="1"/>
      <c r="N70" s="1"/>
      <c r="O70" s="1"/>
      <c r="P70" s="1"/>
      <c r="Q70" s="1"/>
      <c r="R70" s="1"/>
      <c r="S70" s="1"/>
      <c r="T70" s="1"/>
      <c r="U70" s="1"/>
    </row>
    <row r="71" spans="3:21" x14ac:dyDescent="0.3">
      <c r="C71" s="1"/>
      <c r="D71" s="1"/>
      <c r="E71" s="1"/>
      <c r="F71" s="1"/>
      <c r="G71" s="1"/>
      <c r="H71" s="1"/>
      <c r="I71" s="1"/>
      <c r="J71" s="1"/>
      <c r="K71" s="1"/>
      <c r="L71" s="1"/>
      <c r="M71" s="1"/>
      <c r="N71" s="1"/>
      <c r="O71" s="1"/>
      <c r="P71" s="1"/>
      <c r="Q71" s="1"/>
      <c r="R71" s="1"/>
      <c r="S71" s="1"/>
      <c r="T71" s="1"/>
      <c r="U71" s="1"/>
    </row>
    <row r="72" spans="3:21" x14ac:dyDescent="0.3">
      <c r="C72" s="1"/>
      <c r="D72" s="1"/>
      <c r="E72" s="1"/>
      <c r="F72" s="1"/>
      <c r="G72" s="1"/>
      <c r="H72" s="1"/>
      <c r="I72" s="1"/>
      <c r="J72" s="1"/>
      <c r="K72" s="1"/>
      <c r="L72" s="1"/>
      <c r="M72" s="1"/>
      <c r="N72" s="1"/>
      <c r="O72" s="1"/>
      <c r="P72" s="1"/>
      <c r="Q72" s="1"/>
      <c r="R72" s="1"/>
      <c r="S72" s="1"/>
      <c r="T72" s="1"/>
      <c r="U72" s="1"/>
    </row>
    <row r="73" spans="3:21" x14ac:dyDescent="0.3">
      <c r="C73" s="1"/>
      <c r="D73" s="1"/>
      <c r="E73" s="1"/>
      <c r="F73" s="1"/>
      <c r="G73" s="1"/>
      <c r="H73" s="1"/>
      <c r="I73" s="1"/>
      <c r="J73" s="1"/>
      <c r="K73" s="1"/>
      <c r="L73" s="1"/>
      <c r="M73" s="1"/>
      <c r="N73" s="1"/>
      <c r="O73" s="1"/>
      <c r="P73" s="1"/>
      <c r="Q73" s="1"/>
      <c r="R73" s="1"/>
      <c r="S73" s="1"/>
      <c r="T73" s="1"/>
      <c r="U73" s="1"/>
    </row>
    <row r="74" spans="3:21" x14ac:dyDescent="0.3">
      <c r="C74" s="1"/>
      <c r="D74" s="1"/>
      <c r="E74" s="1"/>
      <c r="F74" s="1"/>
      <c r="G74" s="1"/>
      <c r="H74" s="1"/>
      <c r="I74" s="1"/>
      <c r="J74" s="1"/>
      <c r="K74" s="1"/>
      <c r="L74" s="1"/>
      <c r="M74" s="1"/>
      <c r="N74" s="1"/>
      <c r="O74" s="1"/>
      <c r="P74" s="1"/>
      <c r="Q74" s="1"/>
      <c r="R74" s="1"/>
      <c r="S74" s="1"/>
      <c r="T74" s="1"/>
      <c r="U74" s="1"/>
    </row>
    <row r="75" spans="3:21" x14ac:dyDescent="0.3">
      <c r="C75" s="1"/>
      <c r="D75" s="1"/>
      <c r="E75" s="1"/>
      <c r="F75" s="1"/>
      <c r="G75" s="1"/>
      <c r="H75" s="1"/>
      <c r="I75" s="1"/>
      <c r="J75" s="1"/>
      <c r="K75" s="1"/>
      <c r="L75" s="1"/>
      <c r="M75" s="1"/>
      <c r="N75" s="1"/>
      <c r="O75" s="1"/>
      <c r="P75" s="1"/>
      <c r="Q75" s="1"/>
      <c r="R75" s="1"/>
      <c r="S75" s="1"/>
      <c r="T75" s="1"/>
      <c r="U75" s="1"/>
    </row>
    <row r="76" spans="3:21" x14ac:dyDescent="0.3">
      <c r="C76" s="1"/>
      <c r="D76" s="1"/>
      <c r="E76" s="1"/>
      <c r="F76" s="1"/>
      <c r="G76" s="1"/>
      <c r="H76" s="1"/>
      <c r="I76" s="1"/>
      <c r="J76" s="1"/>
      <c r="K76" s="1"/>
      <c r="L76" s="1"/>
      <c r="M76" s="1"/>
      <c r="N76" s="1"/>
      <c r="O76" s="1"/>
      <c r="P76" s="1"/>
      <c r="Q76" s="1"/>
      <c r="R76" s="1"/>
      <c r="S76" s="1"/>
      <c r="T76" s="1"/>
      <c r="U76" s="1"/>
    </row>
    <row r="77" spans="3:21" x14ac:dyDescent="0.3">
      <c r="C77" s="1"/>
      <c r="D77" s="1"/>
      <c r="E77" s="1"/>
      <c r="F77" s="1"/>
      <c r="G77" s="1"/>
      <c r="H77" s="1"/>
      <c r="I77" s="1"/>
      <c r="J77" s="1"/>
      <c r="K77" s="1"/>
      <c r="L77" s="1"/>
      <c r="M77" s="1"/>
      <c r="N77" s="1"/>
      <c r="O77" s="1"/>
      <c r="P77" s="1"/>
      <c r="Q77" s="1"/>
      <c r="R77" s="1"/>
      <c r="S77" s="1"/>
      <c r="T77" s="1"/>
      <c r="U77" s="1"/>
    </row>
    <row r="78" spans="3:21" x14ac:dyDescent="0.3">
      <c r="C78" s="1"/>
      <c r="D78" s="1"/>
      <c r="E78" s="1"/>
      <c r="F78" s="1"/>
      <c r="G78" s="1"/>
      <c r="H78" s="1"/>
      <c r="I78" s="1"/>
      <c r="J78" s="1"/>
      <c r="K78" s="1"/>
      <c r="L78" s="1"/>
      <c r="M78" s="1"/>
      <c r="N78" s="1"/>
      <c r="O78" s="1"/>
      <c r="P78" s="1"/>
      <c r="Q78" s="1"/>
      <c r="R78" s="1"/>
      <c r="S78" s="1"/>
      <c r="T78" s="1"/>
      <c r="U78" s="1"/>
    </row>
    <row r="79" spans="3:21" x14ac:dyDescent="0.3">
      <c r="C79" s="1"/>
      <c r="D79" s="1"/>
      <c r="E79" s="1"/>
      <c r="F79" s="1"/>
      <c r="G79" s="1"/>
      <c r="H79" s="1"/>
      <c r="I79" s="1"/>
      <c r="J79" s="1"/>
      <c r="K79" s="1"/>
      <c r="L79" s="1"/>
      <c r="M79" s="1"/>
      <c r="N79" s="1"/>
      <c r="O79" s="1"/>
      <c r="P79" s="1"/>
      <c r="Q79" s="1"/>
      <c r="R79" s="1"/>
      <c r="S79" s="1"/>
      <c r="T79" s="1"/>
      <c r="U79" s="1"/>
    </row>
    <row r="80" spans="3:21" x14ac:dyDescent="0.3">
      <c r="C80" s="1"/>
      <c r="D80" s="1"/>
      <c r="E80" s="1"/>
      <c r="F80" s="1"/>
      <c r="G80" s="1"/>
      <c r="H80" s="1"/>
      <c r="I80" s="1"/>
      <c r="J80" s="1"/>
      <c r="K80" s="1"/>
      <c r="L80" s="1"/>
      <c r="M80" s="1"/>
      <c r="N80" s="1"/>
      <c r="O80" s="1"/>
      <c r="P80" s="1"/>
      <c r="Q80" s="1"/>
      <c r="R80" s="1"/>
      <c r="S80" s="1"/>
      <c r="T80" s="1"/>
      <c r="U80" s="1"/>
    </row>
    <row r="81" spans="3:21" x14ac:dyDescent="0.3">
      <c r="C81" s="1"/>
      <c r="D81" s="1"/>
      <c r="E81" s="1"/>
      <c r="F81" s="1"/>
      <c r="G81" s="1"/>
      <c r="H81" s="1"/>
      <c r="I81" s="1"/>
      <c r="J81" s="1"/>
      <c r="K81" s="1"/>
      <c r="L81" s="1"/>
      <c r="M81" s="1"/>
      <c r="N81" s="1"/>
      <c r="O81" s="1"/>
      <c r="P81" s="1"/>
      <c r="Q81" s="1"/>
      <c r="R81" s="1"/>
      <c r="S81" s="1"/>
      <c r="T81" s="1"/>
      <c r="U81" s="1"/>
    </row>
    <row r="82" spans="3:21" x14ac:dyDescent="0.3">
      <c r="C82" s="1"/>
      <c r="D82" s="1"/>
      <c r="E82" s="1"/>
      <c r="F82" s="1"/>
      <c r="G82" s="1"/>
      <c r="H82" s="1"/>
      <c r="I82" s="1"/>
      <c r="J82" s="1"/>
      <c r="K82" s="1"/>
      <c r="L82" s="1"/>
      <c r="M82" s="1"/>
      <c r="N82" s="1"/>
      <c r="O82" s="1"/>
      <c r="P82" s="1"/>
      <c r="Q82" s="1"/>
      <c r="R82" s="1"/>
      <c r="S82" s="1"/>
      <c r="T82" s="1"/>
      <c r="U82" s="1"/>
    </row>
    <row r="83" spans="3:21" x14ac:dyDescent="0.3">
      <c r="C83" s="1"/>
      <c r="D83" s="1"/>
      <c r="E83" s="1"/>
      <c r="F83" s="1"/>
      <c r="G83" s="1"/>
      <c r="H83" s="1"/>
      <c r="I83" s="1"/>
      <c r="J83" s="1"/>
      <c r="K83" s="1"/>
      <c r="L83" s="1"/>
      <c r="M83" s="1"/>
      <c r="N83" s="1"/>
      <c r="O83" s="1"/>
      <c r="P83" s="1"/>
      <c r="Q83" s="1"/>
      <c r="R83" s="1"/>
      <c r="S83" s="1"/>
      <c r="T83" s="1"/>
      <c r="U83" s="1"/>
    </row>
    <row r="84" spans="3:21" x14ac:dyDescent="0.3">
      <c r="C84" s="1"/>
      <c r="D84" s="1"/>
      <c r="E84" s="1"/>
      <c r="F84" s="1"/>
      <c r="G84" s="1"/>
      <c r="H84" s="1"/>
      <c r="I84" s="1"/>
      <c r="J84" s="1"/>
      <c r="K84" s="1"/>
      <c r="L84" s="1"/>
      <c r="M84" s="1"/>
      <c r="N84" s="1"/>
      <c r="O84" s="1"/>
      <c r="P84" s="1"/>
      <c r="Q84" s="1"/>
      <c r="R84" s="1"/>
      <c r="S84" s="1"/>
      <c r="T84" s="1"/>
      <c r="U84" s="1"/>
    </row>
    <row r="85" spans="3:21" x14ac:dyDescent="0.3">
      <c r="C85" s="1"/>
      <c r="D85" s="1"/>
      <c r="E85" s="1"/>
      <c r="F85" s="1"/>
      <c r="G85" s="1"/>
      <c r="H85" s="1"/>
      <c r="I85" s="1"/>
      <c r="J85" s="1"/>
      <c r="K85" s="1"/>
      <c r="L85" s="1"/>
      <c r="M85" s="1"/>
      <c r="N85" s="1"/>
      <c r="O85" s="1"/>
      <c r="P85" s="1"/>
      <c r="Q85" s="1"/>
      <c r="R85" s="1"/>
      <c r="S85" s="1"/>
      <c r="T85" s="1"/>
      <c r="U85" s="1"/>
    </row>
    <row r="86" spans="3:21" x14ac:dyDescent="0.3">
      <c r="C86" s="1"/>
      <c r="D86" s="1"/>
      <c r="E86" s="1"/>
      <c r="F86" s="1"/>
      <c r="G86" s="1"/>
      <c r="H86" s="1"/>
      <c r="I86" s="1"/>
      <c r="J86" s="1"/>
      <c r="K86" s="1"/>
      <c r="L86" s="1"/>
      <c r="M86" s="1"/>
      <c r="N86" s="1"/>
      <c r="O86" s="1"/>
      <c r="P86" s="1"/>
      <c r="Q86" s="1"/>
      <c r="R86" s="1"/>
      <c r="S86" s="1"/>
      <c r="T86" s="1"/>
      <c r="U86" s="1"/>
    </row>
    <row r="87" spans="3:21" x14ac:dyDescent="0.3">
      <c r="C87" s="1"/>
      <c r="D87" s="1"/>
      <c r="E87" s="1"/>
      <c r="F87" s="1"/>
      <c r="G87" s="1"/>
      <c r="H87" s="1"/>
      <c r="I87" s="1"/>
      <c r="J87" s="1"/>
      <c r="K87" s="1"/>
      <c r="L87" s="1"/>
      <c r="M87" s="1"/>
      <c r="N87" s="1"/>
      <c r="O87" s="1"/>
      <c r="P87" s="1"/>
      <c r="Q87" s="1"/>
      <c r="R87" s="1"/>
      <c r="S87" s="1"/>
      <c r="T87" s="1"/>
      <c r="U87" s="1"/>
    </row>
    <row r="88" spans="3:21" x14ac:dyDescent="0.3">
      <c r="C88" s="1"/>
      <c r="D88" s="1"/>
      <c r="E88" s="1"/>
      <c r="F88" s="1"/>
      <c r="G88" s="1"/>
      <c r="H88" s="1"/>
      <c r="I88" s="1"/>
      <c r="J88" s="1"/>
      <c r="K88" s="1"/>
      <c r="L88" s="1"/>
      <c r="M88" s="1"/>
      <c r="N88" s="1"/>
      <c r="O88" s="1"/>
      <c r="P88" s="1"/>
      <c r="Q88" s="1"/>
      <c r="R88" s="1"/>
      <c r="S88" s="1"/>
      <c r="T88" s="1"/>
      <c r="U88" s="1"/>
    </row>
    <row r="89" spans="3:21" x14ac:dyDescent="0.3">
      <c r="C89" s="1"/>
      <c r="D89" s="1"/>
      <c r="E89" s="1"/>
      <c r="F89" s="1"/>
      <c r="G89" s="1"/>
      <c r="H89" s="1"/>
      <c r="I89" s="1"/>
      <c r="J89" s="1"/>
      <c r="K89" s="1"/>
      <c r="L89" s="1"/>
      <c r="M89" s="1"/>
      <c r="N89" s="1"/>
      <c r="O89" s="1"/>
      <c r="P89" s="1"/>
      <c r="Q89" s="1"/>
      <c r="R89" s="1"/>
      <c r="S89" s="1"/>
      <c r="T89" s="1"/>
      <c r="U89" s="1"/>
    </row>
    <row r="90" spans="3:21" x14ac:dyDescent="0.3">
      <c r="C90" s="1"/>
      <c r="D90" s="1"/>
      <c r="E90" s="1"/>
      <c r="F90" s="1"/>
      <c r="G90" s="1"/>
      <c r="H90" s="1"/>
      <c r="I90" s="1"/>
      <c r="J90" s="1"/>
      <c r="K90" s="1"/>
      <c r="L90" s="1"/>
      <c r="M90" s="1"/>
      <c r="N90" s="1"/>
      <c r="O90" s="1"/>
      <c r="P90" s="1"/>
      <c r="Q90" s="1"/>
      <c r="R90" s="1"/>
      <c r="S90" s="1"/>
      <c r="T90" s="1"/>
      <c r="U90" s="1"/>
    </row>
    <row r="91" spans="3:21" x14ac:dyDescent="0.3">
      <c r="C91" s="1"/>
      <c r="D91" s="1"/>
      <c r="E91" s="1"/>
      <c r="F91" s="1"/>
      <c r="G91" s="1"/>
      <c r="H91" s="1"/>
      <c r="I91" s="1"/>
      <c r="J91" s="1"/>
      <c r="K91" s="1"/>
      <c r="L91" s="1"/>
      <c r="M91" s="1"/>
      <c r="N91" s="1"/>
      <c r="O91" s="1"/>
      <c r="P91" s="1"/>
      <c r="Q91" s="1"/>
      <c r="R91" s="1"/>
      <c r="S91" s="1"/>
      <c r="T91" s="1"/>
      <c r="U91" s="1"/>
    </row>
    <row r="92" spans="3:21" x14ac:dyDescent="0.3">
      <c r="C92" s="1"/>
      <c r="D92" s="1"/>
      <c r="E92" s="1"/>
      <c r="F92" s="1"/>
      <c r="G92" s="1"/>
      <c r="H92" s="1"/>
      <c r="I92" s="1"/>
      <c r="J92" s="1"/>
      <c r="K92" s="1"/>
      <c r="L92" s="1"/>
      <c r="M92" s="1"/>
      <c r="N92" s="1"/>
      <c r="O92" s="1"/>
      <c r="P92" s="1"/>
      <c r="Q92" s="1"/>
      <c r="R92" s="1"/>
      <c r="S92" s="1"/>
      <c r="T92" s="1"/>
      <c r="U92" s="1"/>
    </row>
  </sheetData>
  <mergeCells count="23">
    <mergeCell ref="D2:J2"/>
    <mergeCell ref="N2:S2"/>
    <mergeCell ref="E3:G3"/>
    <mergeCell ref="O3:Q3"/>
    <mergeCell ref="E4:G4"/>
    <mergeCell ref="O4:Q4"/>
    <mergeCell ref="I3:J3"/>
    <mergeCell ref="I4:J4"/>
    <mergeCell ref="E5:G5"/>
    <mergeCell ref="O5:Q5"/>
    <mergeCell ref="E6:G6"/>
    <mergeCell ref="O6:Q6"/>
    <mergeCell ref="E7:G7"/>
    <mergeCell ref="O7:Q7"/>
    <mergeCell ref="I5:J5"/>
    <mergeCell ref="I6:J6"/>
    <mergeCell ref="I7:J7"/>
    <mergeCell ref="E8:G8"/>
    <mergeCell ref="O8:Q8"/>
    <mergeCell ref="I8:J8"/>
    <mergeCell ref="I9:J9"/>
    <mergeCell ref="E9:G9"/>
    <mergeCell ref="O9:Q9"/>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1B73-D382-4843-A7A3-2711F49B5D63}">
  <dimension ref="C2:K37"/>
  <sheetViews>
    <sheetView workbookViewId="0">
      <selection activeCell="D13" sqref="D13:F16"/>
    </sheetView>
  </sheetViews>
  <sheetFormatPr defaultRowHeight="14.4" x14ac:dyDescent="0.3"/>
  <cols>
    <col min="4" max="6" width="13.44140625" customWidth="1"/>
    <col min="8" max="10" width="13.44140625" customWidth="1"/>
  </cols>
  <sheetData>
    <row r="2" spans="3:11" x14ac:dyDescent="0.3">
      <c r="C2" s="1"/>
      <c r="D2" s="1"/>
      <c r="E2" s="1"/>
      <c r="F2" s="1"/>
      <c r="G2" s="1"/>
      <c r="H2" s="1"/>
      <c r="I2" s="1"/>
      <c r="J2" s="1"/>
      <c r="K2" s="1"/>
    </row>
    <row r="3" spans="3:11" x14ac:dyDescent="0.3">
      <c r="C3" s="1"/>
      <c r="D3" s="1"/>
      <c r="E3" s="1"/>
      <c r="F3" s="1"/>
      <c r="G3" s="1"/>
      <c r="H3" s="1"/>
      <c r="I3" s="1"/>
      <c r="J3" s="1"/>
      <c r="K3" s="1"/>
    </row>
    <row r="4" spans="3:11" ht="15" thickBot="1" x14ac:dyDescent="0.35">
      <c r="C4" s="1"/>
      <c r="D4" s="6">
        <v>1</v>
      </c>
      <c r="E4" s="1"/>
      <c r="F4" s="1"/>
      <c r="G4" s="1"/>
      <c r="H4" s="6" t="s">
        <v>110</v>
      </c>
      <c r="I4" s="1"/>
      <c r="J4" s="1"/>
      <c r="K4" s="1"/>
    </row>
    <row r="5" spans="3:11" ht="15.6" thickTop="1" thickBot="1" x14ac:dyDescent="0.35">
      <c r="C5" s="1"/>
      <c r="D5" s="26" t="s">
        <v>8</v>
      </c>
      <c r="E5" s="6"/>
      <c r="F5" s="1"/>
      <c r="G5" s="1"/>
      <c r="H5" s="26" t="s">
        <v>8</v>
      </c>
      <c r="I5" s="6" t="s">
        <v>116</v>
      </c>
      <c r="J5" s="1"/>
      <c r="K5" s="1"/>
    </row>
    <row r="6" spans="3:11" ht="15.6" thickTop="1" thickBot="1" x14ac:dyDescent="0.35">
      <c r="C6" s="1"/>
      <c r="D6" s="8">
        <v>4</v>
      </c>
      <c r="E6" s="4"/>
      <c r="F6" s="1"/>
      <c r="G6" s="1"/>
      <c r="H6" s="8" t="s">
        <v>111</v>
      </c>
      <c r="I6" s="4"/>
      <c r="J6" s="1"/>
      <c r="K6" s="1"/>
    </row>
    <row r="7" spans="3:11" ht="15" thickTop="1" x14ac:dyDescent="0.3">
      <c r="C7" s="1"/>
      <c r="D7" s="6"/>
      <c r="E7" s="1"/>
      <c r="F7" s="1"/>
      <c r="G7" s="1"/>
      <c r="H7" s="6"/>
      <c r="I7" s="1"/>
      <c r="J7" s="1"/>
      <c r="K7" s="1"/>
    </row>
    <row r="8" spans="3:11" ht="15" thickBot="1" x14ac:dyDescent="0.35">
      <c r="C8" s="1"/>
      <c r="D8" s="6">
        <v>2</v>
      </c>
      <c r="E8" s="1"/>
      <c r="F8" s="1"/>
      <c r="G8" s="1"/>
      <c r="H8" s="6" t="s">
        <v>114</v>
      </c>
      <c r="I8" s="1"/>
      <c r="J8" s="1"/>
      <c r="K8" s="1"/>
    </row>
    <row r="9" spans="3:11" ht="15.6" thickTop="1" thickBot="1" x14ac:dyDescent="0.35">
      <c r="C9" s="1"/>
      <c r="D9" s="26" t="s">
        <v>9</v>
      </c>
      <c r="E9" s="6"/>
      <c r="F9" s="1"/>
      <c r="G9" s="1"/>
      <c r="H9" s="26" t="s">
        <v>9</v>
      </c>
      <c r="I9" s="6" t="s">
        <v>117</v>
      </c>
      <c r="J9" s="1"/>
      <c r="K9" s="1"/>
    </row>
    <row r="10" spans="3:11" ht="15.6" thickTop="1" thickBot="1" x14ac:dyDescent="0.35">
      <c r="C10" s="1"/>
      <c r="D10" s="8">
        <v>3</v>
      </c>
      <c r="E10" s="4"/>
      <c r="F10" s="1"/>
      <c r="G10" s="1"/>
      <c r="H10" s="8" t="s">
        <v>115</v>
      </c>
      <c r="I10" s="4"/>
      <c r="J10" s="1"/>
      <c r="K10" s="1"/>
    </row>
    <row r="11" spans="3:11" ht="15" thickTop="1" x14ac:dyDescent="0.3">
      <c r="C11" s="1"/>
      <c r="D11" s="6"/>
      <c r="E11" s="1"/>
      <c r="F11" s="1"/>
      <c r="G11" s="1"/>
      <c r="H11" s="6"/>
      <c r="I11" s="1"/>
      <c r="J11" s="1"/>
      <c r="K11" s="1"/>
    </row>
    <row r="12" spans="3:11" x14ac:dyDescent="0.3">
      <c r="C12" s="1"/>
      <c r="D12" s="6"/>
      <c r="E12" s="1"/>
      <c r="F12" s="1"/>
      <c r="G12" s="1"/>
      <c r="H12" s="6"/>
      <c r="I12" s="1"/>
      <c r="J12" s="1"/>
      <c r="K12" s="1"/>
    </row>
    <row r="13" spans="3:11" ht="15" thickBot="1" x14ac:dyDescent="0.35">
      <c r="C13" s="1"/>
      <c r="D13" s="6"/>
      <c r="E13" s="1" t="s">
        <v>8</v>
      </c>
      <c r="F13" s="1"/>
      <c r="G13" s="1"/>
      <c r="H13" s="6"/>
      <c r="I13" s="1" t="s">
        <v>118</v>
      </c>
      <c r="J13" s="1"/>
      <c r="K13" s="1"/>
    </row>
    <row r="14" spans="3:11" ht="15.6" thickTop="1" thickBot="1" x14ac:dyDescent="0.35">
      <c r="C14" s="1"/>
      <c r="D14" s="6">
        <v>5</v>
      </c>
      <c r="E14" s="26" t="s">
        <v>14</v>
      </c>
      <c r="F14" s="6"/>
      <c r="G14" s="1"/>
      <c r="H14" s="6" t="s">
        <v>120</v>
      </c>
      <c r="I14" s="26" t="s">
        <v>14</v>
      </c>
      <c r="J14" s="6" t="s">
        <v>121</v>
      </c>
      <c r="K14" s="1"/>
    </row>
    <row r="15" spans="3:11" ht="15.6" thickTop="1" thickBot="1" x14ac:dyDescent="0.35">
      <c r="C15" s="1"/>
      <c r="D15" s="26" t="s">
        <v>12</v>
      </c>
      <c r="E15" s="8"/>
      <c r="F15" s="4"/>
      <c r="G15" s="1"/>
      <c r="H15" s="26" t="s">
        <v>12</v>
      </c>
      <c r="I15" s="8" t="s">
        <v>121</v>
      </c>
      <c r="J15" s="4"/>
      <c r="K15" s="1"/>
    </row>
    <row r="16" spans="3:11" ht="15.6" thickTop="1" thickBot="1" x14ac:dyDescent="0.35">
      <c r="C16" s="1"/>
      <c r="D16" s="8">
        <v>8</v>
      </c>
      <c r="E16" s="4"/>
      <c r="F16" s="1"/>
      <c r="G16" s="1"/>
      <c r="H16" s="8" t="s">
        <v>112</v>
      </c>
      <c r="I16" s="4"/>
      <c r="J16" s="1"/>
      <c r="K16" s="1"/>
    </row>
    <row r="17" spans="3:11" ht="15.6" thickTop="1" thickBot="1" x14ac:dyDescent="0.35">
      <c r="C17" s="1"/>
      <c r="D17" s="6"/>
      <c r="E17" s="6" t="s">
        <v>9</v>
      </c>
      <c r="F17" s="1"/>
      <c r="G17" s="1"/>
      <c r="H17" s="6"/>
      <c r="I17" s="6" t="s">
        <v>119</v>
      </c>
      <c r="J17" s="1"/>
      <c r="K17" s="1"/>
    </row>
    <row r="18" spans="3:11" ht="15.6" thickTop="1" thickBot="1" x14ac:dyDescent="0.35">
      <c r="C18" s="1"/>
      <c r="D18" s="6">
        <v>6</v>
      </c>
      <c r="E18" s="26" t="s">
        <v>75</v>
      </c>
      <c r="F18" s="6"/>
      <c r="G18" s="1"/>
      <c r="H18" s="6" t="s">
        <v>123</v>
      </c>
      <c r="I18" s="26" t="s">
        <v>75</v>
      </c>
      <c r="J18" s="6" t="s">
        <v>122</v>
      </c>
      <c r="K18" s="1"/>
    </row>
    <row r="19" spans="3:11" ht="15.6" thickTop="1" thickBot="1" x14ac:dyDescent="0.35">
      <c r="C19" s="1"/>
      <c r="D19" s="26" t="s">
        <v>13</v>
      </c>
      <c r="E19" s="8"/>
      <c r="F19" s="4"/>
      <c r="G19" s="1"/>
      <c r="H19" s="26" t="s">
        <v>13</v>
      </c>
      <c r="I19" s="8" t="s">
        <v>122</v>
      </c>
      <c r="J19" s="4"/>
      <c r="K19" s="1"/>
    </row>
    <row r="20" spans="3:11" ht="15.6" thickTop="1" thickBot="1" x14ac:dyDescent="0.35">
      <c r="C20" s="1"/>
      <c r="D20" s="8">
        <v>7</v>
      </c>
      <c r="E20" s="4"/>
      <c r="F20" s="1"/>
      <c r="G20" s="1"/>
      <c r="H20" s="8" t="s">
        <v>113</v>
      </c>
      <c r="I20" s="4"/>
      <c r="J20" s="1"/>
      <c r="K20" s="1"/>
    </row>
    <row r="21" spans="3:11" ht="15" thickTop="1" x14ac:dyDescent="0.3">
      <c r="C21" s="1"/>
      <c r="D21" s="1"/>
      <c r="E21" s="1"/>
      <c r="F21" s="1"/>
      <c r="G21" s="1"/>
      <c r="H21" s="1"/>
      <c r="I21" s="1"/>
      <c r="J21" s="1"/>
      <c r="K21" s="1"/>
    </row>
    <row r="22" spans="3:11" x14ac:dyDescent="0.3">
      <c r="C22" s="1"/>
      <c r="D22" s="1"/>
      <c r="E22" s="1"/>
      <c r="F22" s="1"/>
      <c r="G22" s="1"/>
      <c r="H22" s="1"/>
      <c r="I22" s="1"/>
      <c r="J22" s="1"/>
      <c r="K22" s="1"/>
    </row>
    <row r="23" spans="3:11" x14ac:dyDescent="0.3">
      <c r="C23" s="1"/>
      <c r="D23" s="1"/>
      <c r="E23" s="1"/>
      <c r="F23" s="1"/>
      <c r="G23" s="1"/>
      <c r="H23" s="1"/>
      <c r="I23" s="1"/>
      <c r="J23" s="1"/>
      <c r="K23" s="1"/>
    </row>
    <row r="24" spans="3:11" x14ac:dyDescent="0.3">
      <c r="C24" s="1"/>
      <c r="D24" s="1"/>
      <c r="E24" s="1"/>
      <c r="F24" s="1"/>
      <c r="G24" s="1"/>
      <c r="H24" s="1"/>
      <c r="I24" s="1"/>
      <c r="J24" s="1"/>
      <c r="K24" s="1"/>
    </row>
    <row r="25" spans="3:11" x14ac:dyDescent="0.3">
      <c r="C25" s="1"/>
      <c r="D25" s="1"/>
      <c r="E25" s="1"/>
      <c r="F25" s="1"/>
      <c r="G25" s="1"/>
      <c r="H25" s="1"/>
      <c r="I25" s="1"/>
      <c r="J25" s="1"/>
      <c r="K25" s="1"/>
    </row>
    <row r="26" spans="3:11" x14ac:dyDescent="0.3">
      <c r="C26" s="1"/>
      <c r="D26" s="1"/>
      <c r="E26" s="1"/>
      <c r="F26" s="1"/>
      <c r="G26" s="1"/>
      <c r="H26" s="1"/>
      <c r="I26" s="1"/>
      <c r="J26" s="1"/>
      <c r="K26" s="1"/>
    </row>
    <row r="27" spans="3:11" x14ac:dyDescent="0.3">
      <c r="C27" s="1"/>
      <c r="D27" s="1"/>
      <c r="E27" s="1"/>
      <c r="F27" s="1"/>
      <c r="G27" s="1"/>
      <c r="H27" s="1"/>
      <c r="I27" s="1"/>
      <c r="J27" s="1"/>
      <c r="K27" s="1"/>
    </row>
    <row r="28" spans="3:11" x14ac:dyDescent="0.3">
      <c r="C28" s="1"/>
      <c r="D28" s="1"/>
      <c r="E28" s="1"/>
      <c r="F28" s="1"/>
      <c r="G28" s="1"/>
      <c r="H28" s="1"/>
      <c r="I28" s="1"/>
      <c r="J28" s="1"/>
      <c r="K28" s="1"/>
    </row>
    <row r="29" spans="3:11" x14ac:dyDescent="0.3">
      <c r="C29" s="1"/>
      <c r="D29" s="1"/>
      <c r="E29" s="1"/>
      <c r="F29" s="1"/>
      <c r="G29" s="1"/>
      <c r="H29" s="1"/>
      <c r="I29" s="1"/>
      <c r="J29" s="1"/>
      <c r="K29" s="1"/>
    </row>
    <row r="30" spans="3:11" x14ac:dyDescent="0.3">
      <c r="C30" s="1"/>
      <c r="D30" s="1"/>
      <c r="E30" s="1"/>
      <c r="F30" s="1"/>
      <c r="G30" s="1"/>
      <c r="H30" s="1"/>
      <c r="I30" s="1"/>
      <c r="J30" s="1"/>
      <c r="K30" s="1"/>
    </row>
    <row r="31" spans="3:11" x14ac:dyDescent="0.3">
      <c r="C31" s="1"/>
      <c r="D31" s="1"/>
      <c r="E31" s="1"/>
      <c r="F31" s="1"/>
      <c r="G31" s="1"/>
      <c r="H31" s="1"/>
      <c r="I31" s="1"/>
      <c r="J31" s="1"/>
      <c r="K31" s="1"/>
    </row>
    <row r="32" spans="3:11" x14ac:dyDescent="0.3">
      <c r="C32" s="1"/>
      <c r="D32" s="1"/>
      <c r="E32" s="1"/>
      <c r="F32" s="1"/>
      <c r="G32" s="1"/>
      <c r="H32" s="1"/>
      <c r="I32" s="1"/>
      <c r="J32" s="1"/>
      <c r="K32" s="1"/>
    </row>
    <row r="33" spans="3:11" x14ac:dyDescent="0.3">
      <c r="C33" s="1"/>
      <c r="D33" s="1"/>
      <c r="E33" s="1"/>
      <c r="F33" s="1"/>
      <c r="G33" s="1"/>
      <c r="H33" s="1"/>
      <c r="I33" s="1"/>
      <c r="J33" s="1"/>
      <c r="K33" s="1"/>
    </row>
    <row r="34" spans="3:11" x14ac:dyDescent="0.3">
      <c r="C34" s="1"/>
      <c r="D34" s="1"/>
      <c r="E34" s="1"/>
      <c r="F34" s="1"/>
      <c r="G34" s="1"/>
      <c r="H34" s="1"/>
      <c r="I34" s="1"/>
      <c r="J34" s="1"/>
      <c r="K34" s="1"/>
    </row>
    <row r="35" spans="3:11" x14ac:dyDescent="0.3">
      <c r="C35" s="1"/>
      <c r="D35" s="1"/>
      <c r="E35" s="1"/>
      <c r="F35" s="1"/>
      <c r="G35" s="1"/>
      <c r="H35" s="1"/>
      <c r="I35" s="1"/>
      <c r="J35" s="1"/>
      <c r="K35" s="1"/>
    </row>
    <row r="36" spans="3:11" x14ac:dyDescent="0.3">
      <c r="C36" s="1"/>
      <c r="D36" s="1"/>
      <c r="E36" s="1"/>
      <c r="F36" s="1"/>
      <c r="G36" s="1"/>
      <c r="H36" s="1"/>
      <c r="I36" s="1"/>
      <c r="J36" s="1"/>
      <c r="K36" s="1"/>
    </row>
    <row r="37" spans="3:11" x14ac:dyDescent="0.3">
      <c r="C37" s="1"/>
      <c r="D37" s="1"/>
      <c r="E37" s="1"/>
      <c r="F37" s="1"/>
      <c r="G37" s="1"/>
      <c r="H37" s="1"/>
      <c r="I37" s="1"/>
      <c r="J37" s="1"/>
      <c r="K37"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ED18-A1A2-4467-B69D-EC055EA245FA}">
  <dimension ref="B5:AD78"/>
  <sheetViews>
    <sheetView topLeftCell="B1" workbookViewId="0">
      <selection activeCell="AD52" sqref="AC52:AD52"/>
    </sheetView>
  </sheetViews>
  <sheetFormatPr defaultRowHeight="14.4" x14ac:dyDescent="0.3"/>
  <cols>
    <col min="3" max="8" width="5" bestFit="1" customWidth="1"/>
    <col min="11" max="16" width="2" bestFit="1" customWidth="1"/>
    <col min="18" max="18" width="4.88671875" bestFit="1" customWidth="1"/>
    <col min="20" max="23" width="2" bestFit="1" customWidth="1"/>
    <col min="28" max="28" width="9.21875" bestFit="1" customWidth="1"/>
  </cols>
  <sheetData>
    <row r="5" spans="2:30" x14ac:dyDescent="0.3">
      <c r="C5">
        <f>E10-D10</f>
        <v>-1.2831280482572538E-9</v>
      </c>
      <c r="D5">
        <f>F10-C10</f>
        <v>0</v>
      </c>
      <c r="E5">
        <f>F12-D12</f>
        <v>0</v>
      </c>
      <c r="F5">
        <f>H12-G12</f>
        <v>-3.2761604540354483E-9</v>
      </c>
    </row>
    <row r="6" spans="2:30" x14ac:dyDescent="0.3">
      <c r="C6">
        <f>D10-C10</f>
        <v>0</v>
      </c>
      <c r="D6">
        <f>G10-F10</f>
        <v>-3.2761604540354483E-9</v>
      </c>
      <c r="E6">
        <f>H10-F12</f>
        <v>0</v>
      </c>
      <c r="F6">
        <f>G12-F12</f>
        <v>3.2761604540354483E-9</v>
      </c>
    </row>
    <row r="7" spans="2:30" x14ac:dyDescent="0.3">
      <c r="Y7">
        <f>Y10-Y9</f>
        <v>-6.2282248802780771E-10</v>
      </c>
      <c r="AA7" s="61">
        <f>AA10-AA9</f>
        <v>-1.2456451148334935E-10</v>
      </c>
      <c r="AB7" s="62">
        <f>AB9-AB10</f>
        <v>1.2456451148334935E-10</v>
      </c>
      <c r="AD7" s="61">
        <f>AA7+AB7</f>
        <v>0</v>
      </c>
    </row>
    <row r="9" spans="2:30" x14ac:dyDescent="0.3">
      <c r="B9">
        <v>0.48</v>
      </c>
      <c r="X9">
        <f t="shared" ref="X9:Y12" si="0">SUMIF(AC$15:AC$78,$Z9,$R$15:$R$78)</f>
        <v>0.21874999959902236</v>
      </c>
      <c r="Y9">
        <f t="shared" si="0"/>
        <v>0.21874999959902236</v>
      </c>
      <c r="Z9">
        <v>1</v>
      </c>
      <c r="AA9" s="61">
        <f t="shared" ref="AA9:AB12" si="1">SUMIF(AA$15:AA$78,$Z9,$R$15:$R$78)</f>
        <v>9.3749999919804483E-2</v>
      </c>
      <c r="AB9" s="61">
        <f t="shared" si="1"/>
        <v>9.3749999919804483E-2</v>
      </c>
      <c r="AD9" s="61">
        <f>AB9-AA9</f>
        <v>0</v>
      </c>
    </row>
    <row r="10" spans="2:30" x14ac:dyDescent="0.3">
      <c r="C10">
        <f t="shared" ref="C10:H10" si="2">1-C12</f>
        <v>0.49999999999999989</v>
      </c>
      <c r="D10">
        <f t="shared" si="2"/>
        <v>0.49999999999999989</v>
      </c>
      <c r="E10">
        <f t="shared" si="2"/>
        <v>0.49999999871687184</v>
      </c>
      <c r="F10">
        <f t="shared" si="2"/>
        <v>0.5</v>
      </c>
      <c r="G10">
        <f t="shared" si="2"/>
        <v>0.49999999672383955</v>
      </c>
      <c r="H10">
        <f t="shared" si="2"/>
        <v>0.5</v>
      </c>
      <c r="X10">
        <f t="shared" si="0"/>
        <v>0.2187499989761999</v>
      </c>
      <c r="Y10">
        <f t="shared" si="0"/>
        <v>0.21874999897619987</v>
      </c>
      <c r="Z10">
        <v>2</v>
      </c>
      <c r="AA10" s="61">
        <f t="shared" si="1"/>
        <v>9.3749999795239972E-2</v>
      </c>
      <c r="AB10" s="61">
        <f t="shared" si="1"/>
        <v>9.3749999795239972E-2</v>
      </c>
      <c r="AD10" s="61">
        <f>AB10-AA10</f>
        <v>0</v>
      </c>
    </row>
    <row r="11" spans="2:30" x14ac:dyDescent="0.3">
      <c r="C11" t="str">
        <f t="shared" ref="C11:H11" si="3">C13&amp;C14</f>
        <v>12</v>
      </c>
      <c r="D11" t="str">
        <f t="shared" si="3"/>
        <v>13</v>
      </c>
      <c r="E11" t="str">
        <f t="shared" si="3"/>
        <v>14</v>
      </c>
      <c r="F11" t="str">
        <f t="shared" si="3"/>
        <v>23</v>
      </c>
      <c r="G11" t="str">
        <f t="shared" si="3"/>
        <v>24</v>
      </c>
      <c r="H11" t="str">
        <f t="shared" si="3"/>
        <v>34</v>
      </c>
      <c r="X11">
        <f t="shared" si="0"/>
        <v>0.21875000000000003</v>
      </c>
      <c r="Y11">
        <f t="shared" si="0"/>
        <v>0.21875000000000003</v>
      </c>
      <c r="Z11">
        <v>3</v>
      </c>
      <c r="AA11" s="61">
        <f t="shared" si="1"/>
        <v>9.375E-2</v>
      </c>
      <c r="AB11" s="61">
        <f t="shared" si="1"/>
        <v>9.375E-2</v>
      </c>
      <c r="AD11" s="61">
        <f>AB11-AA11</f>
        <v>0</v>
      </c>
    </row>
    <row r="12" spans="2:30" x14ac:dyDescent="0.3">
      <c r="B12" t="s">
        <v>126</v>
      </c>
      <c r="C12">
        <v>0.50000000000000011</v>
      </c>
      <c r="D12">
        <v>0.50000000000000011</v>
      </c>
      <c r="E12">
        <v>0.50000000128312816</v>
      </c>
      <c r="F12">
        <v>0.5</v>
      </c>
      <c r="G12">
        <v>0.50000000327616045</v>
      </c>
      <c r="H12">
        <v>0.5</v>
      </c>
      <c r="X12">
        <f t="shared" si="0"/>
        <v>0.21875000142477771</v>
      </c>
      <c r="Y12">
        <f t="shared" si="0"/>
        <v>0.21875000142477771</v>
      </c>
      <c r="Z12">
        <v>4</v>
      </c>
      <c r="AA12" s="61">
        <f t="shared" si="1"/>
        <v>9.3750000284955531E-2</v>
      </c>
      <c r="AB12" s="61">
        <f t="shared" si="1"/>
        <v>9.3750000284955531E-2</v>
      </c>
      <c r="AD12" s="61">
        <f>AB12-AA12</f>
        <v>0</v>
      </c>
    </row>
    <row r="13" spans="2:30" x14ac:dyDescent="0.3">
      <c r="B13" t="s">
        <v>124</v>
      </c>
      <c r="C13">
        <v>1</v>
      </c>
      <c r="D13">
        <v>1</v>
      </c>
      <c r="E13">
        <v>1</v>
      </c>
      <c r="F13">
        <v>2</v>
      </c>
      <c r="G13">
        <v>2</v>
      </c>
      <c r="H13">
        <v>3</v>
      </c>
      <c r="T13" s="116" t="s">
        <v>128</v>
      </c>
      <c r="U13" s="116"/>
      <c r="V13" s="116"/>
      <c r="W13" s="116"/>
    </row>
    <row r="14" spans="2:30" x14ac:dyDescent="0.3">
      <c r="B14" t="s">
        <v>125</v>
      </c>
      <c r="C14">
        <v>2</v>
      </c>
      <c r="D14">
        <v>3</v>
      </c>
      <c r="E14">
        <v>4</v>
      </c>
      <c r="F14">
        <v>3</v>
      </c>
      <c r="G14">
        <v>4</v>
      </c>
      <c r="H14">
        <v>4</v>
      </c>
      <c r="R14" t="s">
        <v>127</v>
      </c>
      <c r="T14">
        <v>1</v>
      </c>
      <c r="U14">
        <v>2</v>
      </c>
      <c r="V14">
        <v>3</v>
      </c>
      <c r="W14">
        <v>4</v>
      </c>
      <c r="Y14" t="s">
        <v>129</v>
      </c>
      <c r="Z14" t="s">
        <v>130</v>
      </c>
      <c r="AA14" t="s">
        <v>131</v>
      </c>
      <c r="AB14" t="s">
        <v>132</v>
      </c>
      <c r="AC14" t="s">
        <v>133</v>
      </c>
      <c r="AD14" t="s">
        <v>134</v>
      </c>
    </row>
    <row r="15" spans="2:30" x14ac:dyDescent="0.3">
      <c r="C15">
        <f t="shared" ref="C15:H15" si="4">C13</f>
        <v>1</v>
      </c>
      <c r="D15">
        <f t="shared" si="4"/>
        <v>1</v>
      </c>
      <c r="E15">
        <f t="shared" si="4"/>
        <v>1</v>
      </c>
      <c r="F15">
        <f t="shared" si="4"/>
        <v>2</v>
      </c>
      <c r="G15">
        <f t="shared" si="4"/>
        <v>2</v>
      </c>
      <c r="H15">
        <f t="shared" si="4"/>
        <v>3</v>
      </c>
      <c r="K15">
        <f t="shared" ref="K15:K46" si="5">IF(C15=C$13,1-C$12,C$12)</f>
        <v>0.49999999999999989</v>
      </c>
      <c r="L15">
        <f t="shared" ref="L15:L46" si="6">IF(D15=D$13,1-D$12,D$12)</f>
        <v>0.49999999999999989</v>
      </c>
      <c r="M15">
        <f t="shared" ref="M15:M46" si="7">IF(E15=E$13,1-E$12,E$12)</f>
        <v>0.49999999871687184</v>
      </c>
      <c r="N15">
        <f t="shared" ref="N15:N46" si="8">IF(F15=F$13,1-F$12,F$12)</f>
        <v>0.5</v>
      </c>
      <c r="O15">
        <f t="shared" ref="O15:O46" si="9">IF(G15=G$13,1-G$12,G$12)</f>
        <v>0.49999999672383955</v>
      </c>
      <c r="P15">
        <f t="shared" ref="P15:P46" si="10">IF(H15=H$13,1-H$12,H$12)</f>
        <v>0.5</v>
      </c>
      <c r="R15">
        <f>PRODUCT(K15:P15)</f>
        <v>1.5624999857522224E-2</v>
      </c>
      <c r="T15">
        <f>COUNTIF($C15:$H15,T$14)</f>
        <v>3</v>
      </c>
      <c r="U15">
        <f t="shared" ref="U15:W30" si="11">COUNTIF($C15:$H15,U$14)</f>
        <v>2</v>
      </c>
      <c r="V15">
        <f t="shared" si="11"/>
        <v>1</v>
      </c>
      <c r="W15">
        <f t="shared" si="11"/>
        <v>0</v>
      </c>
      <c r="Y15">
        <f t="shared" ref="Y15:Y22" si="12">_xlfn.SINGLE(IFERROR(_xlfn.XLOOKUP(3,T15:W15,T$14:W$14), ""))</f>
        <v>1</v>
      </c>
      <c r="Z15" t="str">
        <f t="shared" ref="Z15:Z78" si="13">IF(COUNTIF(T15:W15,2)=3,"X","")</f>
        <v/>
      </c>
      <c r="AA15" t="str">
        <f t="shared" ref="AA15:AA46" si="14">_xlfn.SINGLE(IF(AND(Y15="",Z15=""),_xlfn.XLOOKUP(_xlfn.SINGLE(_xlfn.XLOOKUP(2,T15:W15,T$14:W$14,-1,0,1))&amp;_xlfn.SINGLE(_xlfn.XLOOKUP(2,T15:W15,T$14:W$14,-1,0,-1)),C$11:H$11,C15:H15), ""))</f>
        <v/>
      </c>
      <c r="AB15" t="str">
        <f t="shared" ref="AB15:AB46" si="15">_xlfn.SINGLE(IF(AND(Y15="",Z15=""),_xlfn.XLOOKUP(2,T15:W15,T$14:W$14,-1,0,1)+_xlfn.XLOOKUP(2,T15:W15,T$14:W$14,-1,0,-1)-AA15, ""))</f>
        <v/>
      </c>
      <c r="AC15" t="str">
        <f>Y15&amp;AA15</f>
        <v>1</v>
      </c>
      <c r="AD15" t="str">
        <f>AB15&amp;Y15</f>
        <v>1</v>
      </c>
    </row>
    <row r="16" spans="2:30" x14ac:dyDescent="0.3">
      <c r="C16">
        <f>IF(AND(D15=D$14,D16=D$13),C$13+C$14-C15,C15)</f>
        <v>1</v>
      </c>
      <c r="D16">
        <f>IF(AND(E15=E$14,E16=E$13),D$13+D$14-D15,D15)</f>
        <v>1</v>
      </c>
      <c r="E16">
        <f>IF(AND(F15=F$14,F16=F$13),E$13+E$14-E15,E15)</f>
        <v>1</v>
      </c>
      <c r="F16">
        <f>IF(AND(G15=G$14,G16=G$13),F$13+F$14-F15,F15)</f>
        <v>2</v>
      </c>
      <c r="G16">
        <f>IF(AND(H15=H$14,H16=H$13),G$13+G$14-G15,G15)</f>
        <v>2</v>
      </c>
      <c r="H16">
        <f>H$14+H$13-H15</f>
        <v>4</v>
      </c>
      <c r="K16">
        <f t="shared" si="5"/>
        <v>0.49999999999999989</v>
      </c>
      <c r="L16">
        <f t="shared" si="6"/>
        <v>0.49999999999999989</v>
      </c>
      <c r="M16">
        <f t="shared" si="7"/>
        <v>0.49999999871687184</v>
      </c>
      <c r="N16">
        <f t="shared" si="8"/>
        <v>0.5</v>
      </c>
      <c r="O16">
        <f t="shared" si="9"/>
        <v>0.49999999672383955</v>
      </c>
      <c r="P16">
        <f t="shared" si="10"/>
        <v>0.5</v>
      </c>
      <c r="R16">
        <f t="shared" ref="R16:R78" si="16">PRODUCT(K16:P16)</f>
        <v>1.5624999857522224E-2</v>
      </c>
      <c r="T16">
        <f t="shared" ref="T16:W47" si="17">COUNTIF($C16:$H16,T$14)</f>
        <v>3</v>
      </c>
      <c r="U16">
        <f t="shared" si="11"/>
        <v>2</v>
      </c>
      <c r="V16">
        <f t="shared" si="11"/>
        <v>0</v>
      </c>
      <c r="W16">
        <f t="shared" si="11"/>
        <v>1</v>
      </c>
      <c r="Y16">
        <f t="shared" si="12"/>
        <v>1</v>
      </c>
      <c r="Z16" t="str">
        <f t="shared" si="13"/>
        <v/>
      </c>
      <c r="AA16" t="str">
        <f t="shared" si="14"/>
        <v/>
      </c>
      <c r="AB16" t="str">
        <f t="shared" si="15"/>
        <v/>
      </c>
      <c r="AC16" t="str">
        <f t="shared" ref="AC16:AC78" si="18">Y16&amp;AA16</f>
        <v>1</v>
      </c>
      <c r="AD16" t="str">
        <f t="shared" ref="AD16:AD78" si="19">AB16&amp;Y16</f>
        <v>1</v>
      </c>
    </row>
    <row r="17" spans="3:30" x14ac:dyDescent="0.3">
      <c r="C17">
        <f t="shared" ref="C17:E19" si="20">IF(AND(D16=D$14,D17=D$13),C$13+C$14-C16,C16)</f>
        <v>1</v>
      </c>
      <c r="D17">
        <f t="shared" si="20"/>
        <v>1</v>
      </c>
      <c r="E17">
        <f t="shared" si="20"/>
        <v>1</v>
      </c>
      <c r="F17">
        <f t="shared" ref="F17:G19" si="21">IF(AND(G16=G$14,G17=G$13),F$13+F$14-F16,F16)</f>
        <v>2</v>
      </c>
      <c r="G17">
        <f t="shared" si="21"/>
        <v>4</v>
      </c>
      <c r="H17">
        <f>H$14+H$13-H16</f>
        <v>3</v>
      </c>
      <c r="K17">
        <f t="shared" si="5"/>
        <v>0.49999999999999989</v>
      </c>
      <c r="L17">
        <f t="shared" si="6"/>
        <v>0.49999999999999989</v>
      </c>
      <c r="M17">
        <f t="shared" si="7"/>
        <v>0.49999999871687184</v>
      </c>
      <c r="N17">
        <f t="shared" si="8"/>
        <v>0.5</v>
      </c>
      <c r="O17">
        <f t="shared" si="9"/>
        <v>0.50000000327616045</v>
      </c>
      <c r="P17">
        <f t="shared" si="10"/>
        <v>0.5</v>
      </c>
      <c r="R17">
        <f t="shared" si="16"/>
        <v>1.5625000062282252E-2</v>
      </c>
      <c r="T17">
        <f t="shared" si="17"/>
        <v>3</v>
      </c>
      <c r="U17">
        <f t="shared" si="11"/>
        <v>1</v>
      </c>
      <c r="V17">
        <f t="shared" si="11"/>
        <v>1</v>
      </c>
      <c r="W17">
        <f t="shared" si="11"/>
        <v>1</v>
      </c>
      <c r="Y17">
        <f t="shared" si="12"/>
        <v>1</v>
      </c>
      <c r="Z17" t="str">
        <f t="shared" si="13"/>
        <v/>
      </c>
      <c r="AA17" t="str">
        <f t="shared" si="14"/>
        <v/>
      </c>
      <c r="AB17" t="str">
        <f t="shared" si="15"/>
        <v/>
      </c>
      <c r="AC17" t="str">
        <f t="shared" si="18"/>
        <v>1</v>
      </c>
      <c r="AD17" t="str">
        <f t="shared" si="19"/>
        <v>1</v>
      </c>
    </row>
    <row r="18" spans="3:30" x14ac:dyDescent="0.3">
      <c r="C18">
        <f t="shared" si="20"/>
        <v>1</v>
      </c>
      <c r="D18">
        <f t="shared" si="20"/>
        <v>1</v>
      </c>
      <c r="E18">
        <f t="shared" si="20"/>
        <v>1</v>
      </c>
      <c r="F18">
        <f t="shared" si="21"/>
        <v>2</v>
      </c>
      <c r="G18">
        <f>IF(AND(H17=H$14,H18=H$13),G$13+G$14-G17,G17)</f>
        <v>4</v>
      </c>
      <c r="H18">
        <f>H$14+H$13-H17</f>
        <v>4</v>
      </c>
      <c r="K18">
        <f t="shared" si="5"/>
        <v>0.49999999999999989</v>
      </c>
      <c r="L18">
        <f t="shared" si="6"/>
        <v>0.49999999999999989</v>
      </c>
      <c r="M18">
        <f t="shared" si="7"/>
        <v>0.49999999871687184</v>
      </c>
      <c r="N18">
        <f t="shared" si="8"/>
        <v>0.5</v>
      </c>
      <c r="O18">
        <f t="shared" si="9"/>
        <v>0.50000000327616045</v>
      </c>
      <c r="P18">
        <f t="shared" si="10"/>
        <v>0.5</v>
      </c>
      <c r="R18">
        <f t="shared" si="16"/>
        <v>1.5625000062282252E-2</v>
      </c>
      <c r="T18">
        <f t="shared" si="17"/>
        <v>3</v>
      </c>
      <c r="U18">
        <f t="shared" si="11"/>
        <v>1</v>
      </c>
      <c r="V18">
        <f t="shared" si="11"/>
        <v>0</v>
      </c>
      <c r="W18">
        <f t="shared" si="11"/>
        <v>2</v>
      </c>
      <c r="Y18">
        <f t="shared" si="12"/>
        <v>1</v>
      </c>
      <c r="Z18" t="str">
        <f t="shared" si="13"/>
        <v/>
      </c>
      <c r="AA18" t="str">
        <f t="shared" si="14"/>
        <v/>
      </c>
      <c r="AB18" t="str">
        <f t="shared" si="15"/>
        <v/>
      </c>
      <c r="AC18" t="str">
        <f t="shared" si="18"/>
        <v>1</v>
      </c>
      <c r="AD18" t="str">
        <f t="shared" si="19"/>
        <v>1</v>
      </c>
    </row>
    <row r="19" spans="3:30" x14ac:dyDescent="0.3">
      <c r="C19">
        <f t="shared" si="20"/>
        <v>1</v>
      </c>
      <c r="D19">
        <f t="shared" si="20"/>
        <v>1</v>
      </c>
      <c r="E19">
        <f t="shared" si="20"/>
        <v>1</v>
      </c>
      <c r="F19">
        <f t="shared" si="21"/>
        <v>3</v>
      </c>
      <c r="G19">
        <f>IF(AND(H18=H$14,H19=H$13),G$13+G$14-G18,G18)</f>
        <v>2</v>
      </c>
      <c r="H19">
        <f>H$14+H$13-H18</f>
        <v>3</v>
      </c>
      <c r="K19">
        <f t="shared" si="5"/>
        <v>0.49999999999999989</v>
      </c>
      <c r="L19">
        <f t="shared" si="6"/>
        <v>0.49999999999999989</v>
      </c>
      <c r="M19">
        <f t="shared" si="7"/>
        <v>0.49999999871687184</v>
      </c>
      <c r="N19">
        <f t="shared" si="8"/>
        <v>0.5</v>
      </c>
      <c r="O19">
        <f t="shared" si="9"/>
        <v>0.49999999672383955</v>
      </c>
      <c r="P19">
        <f t="shared" si="10"/>
        <v>0.5</v>
      </c>
      <c r="R19">
        <f t="shared" si="16"/>
        <v>1.5624999857522224E-2</v>
      </c>
      <c r="T19">
        <f t="shared" si="17"/>
        <v>3</v>
      </c>
      <c r="U19">
        <f t="shared" si="11"/>
        <v>1</v>
      </c>
      <c r="V19">
        <f t="shared" si="11"/>
        <v>2</v>
      </c>
      <c r="W19">
        <f t="shared" si="11"/>
        <v>0</v>
      </c>
      <c r="Y19">
        <f t="shared" si="12"/>
        <v>1</v>
      </c>
      <c r="Z19" t="str">
        <f t="shared" si="13"/>
        <v/>
      </c>
      <c r="AA19" t="str">
        <f t="shared" si="14"/>
        <v/>
      </c>
      <c r="AB19" t="str">
        <f t="shared" si="15"/>
        <v/>
      </c>
      <c r="AC19" t="str">
        <f t="shared" si="18"/>
        <v>1</v>
      </c>
      <c r="AD19" t="str">
        <f t="shared" si="19"/>
        <v>1</v>
      </c>
    </row>
    <row r="20" spans="3:30" x14ac:dyDescent="0.3">
      <c r="C20">
        <f t="shared" ref="C20:C51" si="22">IF(AND(D19=D$14,D20=D$13),C$13+C$14-C19,C19)</f>
        <v>1</v>
      </c>
      <c r="D20">
        <f t="shared" ref="D20:D51" si="23">IF(AND(E19=E$14,E20=E$13),D$13+D$14-D19,D19)</f>
        <v>1</v>
      </c>
      <c r="E20">
        <f t="shared" ref="E20:E51" si="24">IF(AND(F19=F$14,F20=F$13),E$13+E$14-E19,E19)</f>
        <v>1</v>
      </c>
      <c r="F20">
        <f t="shared" ref="F20:F51" si="25">IF(AND(G19=G$14,G20=G$13),F$13+F$14-F19,F19)</f>
        <v>3</v>
      </c>
      <c r="G20">
        <f t="shared" ref="G20:G51" si="26">IF(AND(H19=H$14,H20=H$13),G$13+G$14-G19,G19)</f>
        <v>2</v>
      </c>
      <c r="H20">
        <f t="shared" ref="H20:H51" si="27">H$14+H$13-H19</f>
        <v>4</v>
      </c>
      <c r="K20">
        <f t="shared" si="5"/>
        <v>0.49999999999999989</v>
      </c>
      <c r="L20">
        <f t="shared" si="6"/>
        <v>0.49999999999999989</v>
      </c>
      <c r="M20">
        <f t="shared" si="7"/>
        <v>0.49999999871687184</v>
      </c>
      <c r="N20">
        <f t="shared" si="8"/>
        <v>0.5</v>
      </c>
      <c r="O20">
        <f t="shared" si="9"/>
        <v>0.49999999672383955</v>
      </c>
      <c r="P20">
        <f t="shared" si="10"/>
        <v>0.5</v>
      </c>
      <c r="R20">
        <f t="shared" si="16"/>
        <v>1.5624999857522224E-2</v>
      </c>
      <c r="T20">
        <f t="shared" si="17"/>
        <v>3</v>
      </c>
      <c r="U20">
        <f t="shared" si="11"/>
        <v>1</v>
      </c>
      <c r="V20">
        <f t="shared" si="11"/>
        <v>1</v>
      </c>
      <c r="W20">
        <f t="shared" si="11"/>
        <v>1</v>
      </c>
      <c r="Y20">
        <f t="shared" si="12"/>
        <v>1</v>
      </c>
      <c r="Z20" t="str">
        <f t="shared" si="13"/>
        <v/>
      </c>
      <c r="AA20" t="str">
        <f t="shared" si="14"/>
        <v/>
      </c>
      <c r="AB20" t="str">
        <f t="shared" si="15"/>
        <v/>
      </c>
      <c r="AC20" t="str">
        <f t="shared" si="18"/>
        <v>1</v>
      </c>
      <c r="AD20" t="str">
        <f t="shared" si="19"/>
        <v>1</v>
      </c>
    </row>
    <row r="21" spans="3:30" x14ac:dyDescent="0.3">
      <c r="C21">
        <f t="shared" si="22"/>
        <v>1</v>
      </c>
      <c r="D21">
        <f t="shared" si="23"/>
        <v>1</v>
      </c>
      <c r="E21">
        <f t="shared" si="24"/>
        <v>1</v>
      </c>
      <c r="F21">
        <f t="shared" si="25"/>
        <v>3</v>
      </c>
      <c r="G21">
        <f t="shared" si="26"/>
        <v>4</v>
      </c>
      <c r="H21">
        <f t="shared" si="27"/>
        <v>3</v>
      </c>
      <c r="K21">
        <f t="shared" si="5"/>
        <v>0.49999999999999989</v>
      </c>
      <c r="L21">
        <f t="shared" si="6"/>
        <v>0.49999999999999989</v>
      </c>
      <c r="M21">
        <f t="shared" si="7"/>
        <v>0.49999999871687184</v>
      </c>
      <c r="N21">
        <f t="shared" si="8"/>
        <v>0.5</v>
      </c>
      <c r="O21">
        <f t="shared" si="9"/>
        <v>0.50000000327616045</v>
      </c>
      <c r="P21">
        <f t="shared" si="10"/>
        <v>0.5</v>
      </c>
      <c r="R21">
        <f t="shared" si="16"/>
        <v>1.5625000062282252E-2</v>
      </c>
      <c r="T21">
        <f t="shared" si="17"/>
        <v>3</v>
      </c>
      <c r="U21">
        <f t="shared" si="11"/>
        <v>0</v>
      </c>
      <c r="V21">
        <f t="shared" si="11"/>
        <v>2</v>
      </c>
      <c r="W21">
        <f t="shared" si="11"/>
        <v>1</v>
      </c>
      <c r="Y21">
        <f t="shared" si="12"/>
        <v>1</v>
      </c>
      <c r="Z21" t="str">
        <f t="shared" si="13"/>
        <v/>
      </c>
      <c r="AA21" t="str">
        <f t="shared" si="14"/>
        <v/>
      </c>
      <c r="AB21" t="str">
        <f t="shared" si="15"/>
        <v/>
      </c>
      <c r="AC21" t="str">
        <f t="shared" si="18"/>
        <v>1</v>
      </c>
      <c r="AD21" t="str">
        <f t="shared" si="19"/>
        <v>1</v>
      </c>
    </row>
    <row r="22" spans="3:30" x14ac:dyDescent="0.3">
      <c r="C22">
        <f t="shared" si="22"/>
        <v>1</v>
      </c>
      <c r="D22">
        <f t="shared" si="23"/>
        <v>1</v>
      </c>
      <c r="E22">
        <f t="shared" si="24"/>
        <v>1</v>
      </c>
      <c r="F22">
        <f t="shared" si="25"/>
        <v>3</v>
      </c>
      <c r="G22">
        <f t="shared" si="26"/>
        <v>4</v>
      </c>
      <c r="H22">
        <f t="shared" si="27"/>
        <v>4</v>
      </c>
      <c r="K22">
        <f t="shared" si="5"/>
        <v>0.49999999999999989</v>
      </c>
      <c r="L22">
        <f t="shared" si="6"/>
        <v>0.49999999999999989</v>
      </c>
      <c r="M22">
        <f t="shared" si="7"/>
        <v>0.49999999871687184</v>
      </c>
      <c r="N22">
        <f t="shared" si="8"/>
        <v>0.5</v>
      </c>
      <c r="O22">
        <f t="shared" si="9"/>
        <v>0.50000000327616045</v>
      </c>
      <c r="P22">
        <f t="shared" si="10"/>
        <v>0.5</v>
      </c>
      <c r="R22">
        <f t="shared" si="16"/>
        <v>1.5625000062282252E-2</v>
      </c>
      <c r="T22">
        <f t="shared" si="17"/>
        <v>3</v>
      </c>
      <c r="U22">
        <f t="shared" si="11"/>
        <v>0</v>
      </c>
      <c r="V22">
        <f t="shared" si="11"/>
        <v>1</v>
      </c>
      <c r="W22">
        <f t="shared" si="11"/>
        <v>2</v>
      </c>
      <c r="Y22">
        <f t="shared" si="12"/>
        <v>1</v>
      </c>
      <c r="Z22" t="str">
        <f t="shared" si="13"/>
        <v/>
      </c>
      <c r="AA22" t="str">
        <f t="shared" si="14"/>
        <v/>
      </c>
      <c r="AB22" t="str">
        <f t="shared" si="15"/>
        <v/>
      </c>
      <c r="AC22" t="str">
        <f t="shared" si="18"/>
        <v>1</v>
      </c>
      <c r="AD22" t="str">
        <f t="shared" si="19"/>
        <v>1</v>
      </c>
    </row>
    <row r="23" spans="3:30" x14ac:dyDescent="0.3">
      <c r="C23">
        <f t="shared" si="22"/>
        <v>1</v>
      </c>
      <c r="D23">
        <f t="shared" si="23"/>
        <v>1</v>
      </c>
      <c r="E23">
        <f t="shared" si="24"/>
        <v>4</v>
      </c>
      <c r="F23">
        <f t="shared" si="25"/>
        <v>2</v>
      </c>
      <c r="G23">
        <f t="shared" si="26"/>
        <v>2</v>
      </c>
      <c r="H23">
        <f t="shared" si="27"/>
        <v>3</v>
      </c>
      <c r="K23">
        <f t="shared" si="5"/>
        <v>0.49999999999999989</v>
      </c>
      <c r="L23">
        <f t="shared" si="6"/>
        <v>0.49999999999999989</v>
      </c>
      <c r="M23">
        <f t="shared" si="7"/>
        <v>0.50000000128312816</v>
      </c>
      <c r="N23">
        <f t="shared" si="8"/>
        <v>0.5</v>
      </c>
      <c r="O23">
        <f t="shared" si="9"/>
        <v>0.49999999672383955</v>
      </c>
      <c r="P23">
        <f t="shared" si="10"/>
        <v>0.5</v>
      </c>
      <c r="R23">
        <f t="shared" si="16"/>
        <v>1.5624999937717734E-2</v>
      </c>
      <c r="T23">
        <f t="shared" si="17"/>
        <v>2</v>
      </c>
      <c r="U23">
        <f t="shared" si="11"/>
        <v>2</v>
      </c>
      <c r="V23">
        <f t="shared" si="11"/>
        <v>1</v>
      </c>
      <c r="W23">
        <f t="shared" si="11"/>
        <v>1</v>
      </c>
      <c r="Y23" t="str">
        <f t="shared" ref="Y23:Y54" si="28">_xlfn.SINGLE(IFERROR(_xlfn.XLOOKUP(3,T23:W23,T$14:W$14), ""))</f>
        <v/>
      </c>
      <c r="Z23" t="str">
        <f>IF(COUNTIF(T23:W23,2)=3,"X","")</f>
        <v/>
      </c>
      <c r="AA23">
        <f t="shared" si="14"/>
        <v>1</v>
      </c>
      <c r="AB23">
        <f t="shared" si="15"/>
        <v>2</v>
      </c>
      <c r="AC23" t="str">
        <f t="shared" si="18"/>
        <v>1</v>
      </c>
      <c r="AD23" t="str">
        <f t="shared" si="19"/>
        <v>2</v>
      </c>
    </row>
    <row r="24" spans="3:30" x14ac:dyDescent="0.3">
      <c r="C24">
        <f t="shared" si="22"/>
        <v>1</v>
      </c>
      <c r="D24">
        <f t="shared" si="23"/>
        <v>1</v>
      </c>
      <c r="E24">
        <f t="shared" si="24"/>
        <v>4</v>
      </c>
      <c r="F24">
        <f t="shared" si="25"/>
        <v>2</v>
      </c>
      <c r="G24">
        <f t="shared" si="26"/>
        <v>2</v>
      </c>
      <c r="H24">
        <f t="shared" si="27"/>
        <v>4</v>
      </c>
      <c r="K24">
        <f t="shared" si="5"/>
        <v>0.49999999999999989</v>
      </c>
      <c r="L24">
        <f t="shared" si="6"/>
        <v>0.49999999999999989</v>
      </c>
      <c r="M24">
        <f t="shared" si="7"/>
        <v>0.50000000128312816</v>
      </c>
      <c r="N24">
        <f t="shared" si="8"/>
        <v>0.5</v>
      </c>
      <c r="O24">
        <f t="shared" si="9"/>
        <v>0.49999999672383955</v>
      </c>
      <c r="P24">
        <f t="shared" si="10"/>
        <v>0.5</v>
      </c>
      <c r="R24">
        <f t="shared" si="16"/>
        <v>1.5624999937717734E-2</v>
      </c>
      <c r="T24">
        <f t="shared" si="17"/>
        <v>2</v>
      </c>
      <c r="U24">
        <f t="shared" si="11"/>
        <v>2</v>
      </c>
      <c r="V24">
        <f t="shared" si="11"/>
        <v>0</v>
      </c>
      <c r="W24">
        <f t="shared" si="11"/>
        <v>2</v>
      </c>
      <c r="Y24" t="str">
        <f t="shared" si="28"/>
        <v/>
      </c>
      <c r="Z24" t="str">
        <f t="shared" si="13"/>
        <v>X</v>
      </c>
      <c r="AA24" t="str">
        <f t="shared" si="14"/>
        <v/>
      </c>
      <c r="AB24" t="str">
        <f t="shared" si="15"/>
        <v/>
      </c>
      <c r="AC24" t="str">
        <f t="shared" si="18"/>
        <v/>
      </c>
      <c r="AD24" t="str">
        <f t="shared" si="19"/>
        <v/>
      </c>
    </row>
    <row r="25" spans="3:30" x14ac:dyDescent="0.3">
      <c r="C25">
        <f t="shared" si="22"/>
        <v>1</v>
      </c>
      <c r="D25">
        <f t="shared" si="23"/>
        <v>1</v>
      </c>
      <c r="E25">
        <f t="shared" si="24"/>
        <v>4</v>
      </c>
      <c r="F25">
        <f t="shared" si="25"/>
        <v>2</v>
      </c>
      <c r="G25">
        <f t="shared" si="26"/>
        <v>4</v>
      </c>
      <c r="H25">
        <f t="shared" si="27"/>
        <v>3</v>
      </c>
      <c r="K25">
        <f t="shared" si="5"/>
        <v>0.49999999999999989</v>
      </c>
      <c r="L25">
        <f t="shared" si="6"/>
        <v>0.49999999999999989</v>
      </c>
      <c r="M25">
        <f t="shared" si="7"/>
        <v>0.50000000128312816</v>
      </c>
      <c r="N25">
        <f t="shared" si="8"/>
        <v>0.5</v>
      </c>
      <c r="O25">
        <f t="shared" si="9"/>
        <v>0.50000000327616045</v>
      </c>
      <c r="P25">
        <f t="shared" si="10"/>
        <v>0.5</v>
      </c>
      <c r="R25">
        <f t="shared" si="16"/>
        <v>1.5625000142477762E-2</v>
      </c>
      <c r="T25">
        <f t="shared" si="17"/>
        <v>2</v>
      </c>
      <c r="U25">
        <f t="shared" si="11"/>
        <v>1</v>
      </c>
      <c r="V25">
        <f t="shared" si="11"/>
        <v>1</v>
      </c>
      <c r="W25">
        <f t="shared" si="11"/>
        <v>2</v>
      </c>
      <c r="Y25" t="str">
        <f t="shared" si="28"/>
        <v/>
      </c>
      <c r="Z25" t="str">
        <f t="shared" si="13"/>
        <v/>
      </c>
      <c r="AA25">
        <f t="shared" si="14"/>
        <v>4</v>
      </c>
      <c r="AB25">
        <f t="shared" si="15"/>
        <v>1</v>
      </c>
      <c r="AC25" t="str">
        <f t="shared" si="18"/>
        <v>4</v>
      </c>
      <c r="AD25" t="str">
        <f t="shared" si="19"/>
        <v>1</v>
      </c>
    </row>
    <row r="26" spans="3:30" x14ac:dyDescent="0.3">
      <c r="C26">
        <f t="shared" si="22"/>
        <v>1</v>
      </c>
      <c r="D26">
        <f t="shared" si="23"/>
        <v>1</v>
      </c>
      <c r="E26">
        <f t="shared" si="24"/>
        <v>4</v>
      </c>
      <c r="F26">
        <f t="shared" si="25"/>
        <v>2</v>
      </c>
      <c r="G26">
        <f t="shared" si="26"/>
        <v>4</v>
      </c>
      <c r="H26">
        <f t="shared" si="27"/>
        <v>4</v>
      </c>
      <c r="K26">
        <f t="shared" si="5"/>
        <v>0.49999999999999989</v>
      </c>
      <c r="L26">
        <f t="shared" si="6"/>
        <v>0.49999999999999989</v>
      </c>
      <c r="M26">
        <f t="shared" si="7"/>
        <v>0.50000000128312816</v>
      </c>
      <c r="N26">
        <f t="shared" si="8"/>
        <v>0.5</v>
      </c>
      <c r="O26">
        <f t="shared" si="9"/>
        <v>0.50000000327616045</v>
      </c>
      <c r="P26">
        <f t="shared" si="10"/>
        <v>0.5</v>
      </c>
      <c r="R26">
        <f t="shared" si="16"/>
        <v>1.5625000142477762E-2</v>
      </c>
      <c r="T26">
        <f t="shared" si="17"/>
        <v>2</v>
      </c>
      <c r="U26">
        <f t="shared" si="11"/>
        <v>1</v>
      </c>
      <c r="V26">
        <f t="shared" si="11"/>
        <v>0</v>
      </c>
      <c r="W26">
        <f t="shared" si="11"/>
        <v>3</v>
      </c>
      <c r="Y26">
        <f t="shared" si="28"/>
        <v>4</v>
      </c>
      <c r="Z26" t="str">
        <f t="shared" si="13"/>
        <v/>
      </c>
      <c r="AA26" t="str">
        <f t="shared" si="14"/>
        <v/>
      </c>
      <c r="AB26" t="str">
        <f t="shared" si="15"/>
        <v/>
      </c>
      <c r="AC26" t="str">
        <f t="shared" si="18"/>
        <v>4</v>
      </c>
      <c r="AD26" t="str">
        <f t="shared" si="19"/>
        <v>4</v>
      </c>
    </row>
    <row r="27" spans="3:30" x14ac:dyDescent="0.3">
      <c r="C27">
        <f t="shared" si="22"/>
        <v>1</v>
      </c>
      <c r="D27">
        <f t="shared" si="23"/>
        <v>1</v>
      </c>
      <c r="E27">
        <f t="shared" si="24"/>
        <v>4</v>
      </c>
      <c r="F27">
        <f t="shared" si="25"/>
        <v>3</v>
      </c>
      <c r="G27">
        <f t="shared" si="26"/>
        <v>2</v>
      </c>
      <c r="H27">
        <f t="shared" si="27"/>
        <v>3</v>
      </c>
      <c r="K27">
        <f t="shared" si="5"/>
        <v>0.49999999999999989</v>
      </c>
      <c r="L27">
        <f t="shared" si="6"/>
        <v>0.49999999999999989</v>
      </c>
      <c r="M27">
        <f t="shared" si="7"/>
        <v>0.50000000128312816</v>
      </c>
      <c r="N27">
        <f t="shared" si="8"/>
        <v>0.5</v>
      </c>
      <c r="O27">
        <f t="shared" si="9"/>
        <v>0.49999999672383955</v>
      </c>
      <c r="P27">
        <f t="shared" si="10"/>
        <v>0.5</v>
      </c>
      <c r="R27">
        <f t="shared" si="16"/>
        <v>1.5624999937717734E-2</v>
      </c>
      <c r="T27">
        <f t="shared" si="17"/>
        <v>2</v>
      </c>
      <c r="U27">
        <f t="shared" si="11"/>
        <v>1</v>
      </c>
      <c r="V27">
        <f t="shared" si="11"/>
        <v>2</v>
      </c>
      <c r="W27">
        <f t="shared" si="11"/>
        <v>1</v>
      </c>
      <c r="Y27" t="str">
        <f t="shared" si="28"/>
        <v/>
      </c>
      <c r="Z27" t="str">
        <f t="shared" si="13"/>
        <v/>
      </c>
      <c r="AA27">
        <f t="shared" si="14"/>
        <v>1</v>
      </c>
      <c r="AB27">
        <f t="shared" si="15"/>
        <v>3</v>
      </c>
      <c r="AC27" t="str">
        <f t="shared" si="18"/>
        <v>1</v>
      </c>
      <c r="AD27" t="str">
        <f t="shared" si="19"/>
        <v>3</v>
      </c>
    </row>
    <row r="28" spans="3:30" x14ac:dyDescent="0.3">
      <c r="C28">
        <f t="shared" si="22"/>
        <v>1</v>
      </c>
      <c r="D28">
        <f t="shared" si="23"/>
        <v>1</v>
      </c>
      <c r="E28">
        <f t="shared" si="24"/>
        <v>4</v>
      </c>
      <c r="F28">
        <f t="shared" si="25"/>
        <v>3</v>
      </c>
      <c r="G28">
        <f t="shared" si="26"/>
        <v>2</v>
      </c>
      <c r="H28">
        <f t="shared" si="27"/>
        <v>4</v>
      </c>
      <c r="K28">
        <f t="shared" si="5"/>
        <v>0.49999999999999989</v>
      </c>
      <c r="L28">
        <f t="shared" si="6"/>
        <v>0.49999999999999989</v>
      </c>
      <c r="M28">
        <f t="shared" si="7"/>
        <v>0.50000000128312816</v>
      </c>
      <c r="N28">
        <f t="shared" si="8"/>
        <v>0.5</v>
      </c>
      <c r="O28">
        <f t="shared" si="9"/>
        <v>0.49999999672383955</v>
      </c>
      <c r="P28">
        <f t="shared" si="10"/>
        <v>0.5</v>
      </c>
      <c r="R28">
        <f t="shared" si="16"/>
        <v>1.5624999937717734E-2</v>
      </c>
      <c r="T28">
        <f t="shared" si="17"/>
        <v>2</v>
      </c>
      <c r="U28">
        <f t="shared" si="11"/>
        <v>1</v>
      </c>
      <c r="V28">
        <f t="shared" si="11"/>
        <v>1</v>
      </c>
      <c r="W28">
        <f t="shared" si="11"/>
        <v>2</v>
      </c>
      <c r="Y28" t="str">
        <f t="shared" si="28"/>
        <v/>
      </c>
      <c r="Z28" t="str">
        <f t="shared" si="13"/>
        <v/>
      </c>
      <c r="AA28">
        <f t="shared" si="14"/>
        <v>4</v>
      </c>
      <c r="AB28">
        <f t="shared" si="15"/>
        <v>1</v>
      </c>
      <c r="AC28" t="str">
        <f t="shared" si="18"/>
        <v>4</v>
      </c>
      <c r="AD28" t="str">
        <f t="shared" si="19"/>
        <v>1</v>
      </c>
    </row>
    <row r="29" spans="3:30" x14ac:dyDescent="0.3">
      <c r="C29">
        <f t="shared" si="22"/>
        <v>1</v>
      </c>
      <c r="D29">
        <f t="shared" si="23"/>
        <v>1</v>
      </c>
      <c r="E29">
        <f t="shared" si="24"/>
        <v>4</v>
      </c>
      <c r="F29">
        <f t="shared" si="25"/>
        <v>3</v>
      </c>
      <c r="G29">
        <f t="shared" si="26"/>
        <v>4</v>
      </c>
      <c r="H29">
        <f t="shared" si="27"/>
        <v>3</v>
      </c>
      <c r="K29">
        <f t="shared" si="5"/>
        <v>0.49999999999999989</v>
      </c>
      <c r="L29">
        <f t="shared" si="6"/>
        <v>0.49999999999999989</v>
      </c>
      <c r="M29">
        <f t="shared" si="7"/>
        <v>0.50000000128312816</v>
      </c>
      <c r="N29">
        <f t="shared" si="8"/>
        <v>0.5</v>
      </c>
      <c r="O29">
        <f t="shared" si="9"/>
        <v>0.50000000327616045</v>
      </c>
      <c r="P29">
        <f t="shared" si="10"/>
        <v>0.5</v>
      </c>
      <c r="R29">
        <f t="shared" si="16"/>
        <v>1.5625000142477762E-2</v>
      </c>
      <c r="T29">
        <f t="shared" si="17"/>
        <v>2</v>
      </c>
      <c r="U29">
        <f t="shared" si="11"/>
        <v>0</v>
      </c>
      <c r="V29">
        <f t="shared" si="11"/>
        <v>2</v>
      </c>
      <c r="W29">
        <f t="shared" si="11"/>
        <v>2</v>
      </c>
      <c r="Y29" t="str">
        <f t="shared" si="28"/>
        <v/>
      </c>
      <c r="Z29" t="str">
        <f t="shared" si="13"/>
        <v>X</v>
      </c>
      <c r="AA29" t="str">
        <f t="shared" si="14"/>
        <v/>
      </c>
      <c r="AB29" t="str">
        <f t="shared" si="15"/>
        <v/>
      </c>
      <c r="AC29" t="str">
        <f t="shared" si="18"/>
        <v/>
      </c>
      <c r="AD29" t="str">
        <f t="shared" si="19"/>
        <v/>
      </c>
    </row>
    <row r="30" spans="3:30" x14ac:dyDescent="0.3">
      <c r="C30">
        <f t="shared" si="22"/>
        <v>1</v>
      </c>
      <c r="D30">
        <f t="shared" si="23"/>
        <v>1</v>
      </c>
      <c r="E30">
        <f t="shared" si="24"/>
        <v>4</v>
      </c>
      <c r="F30">
        <f t="shared" si="25"/>
        <v>3</v>
      </c>
      <c r="G30">
        <f t="shared" si="26"/>
        <v>4</v>
      </c>
      <c r="H30">
        <f t="shared" si="27"/>
        <v>4</v>
      </c>
      <c r="K30">
        <f t="shared" si="5"/>
        <v>0.49999999999999989</v>
      </c>
      <c r="L30">
        <f t="shared" si="6"/>
        <v>0.49999999999999989</v>
      </c>
      <c r="M30">
        <f t="shared" si="7"/>
        <v>0.50000000128312816</v>
      </c>
      <c r="N30">
        <f t="shared" si="8"/>
        <v>0.5</v>
      </c>
      <c r="O30">
        <f t="shared" si="9"/>
        <v>0.50000000327616045</v>
      </c>
      <c r="P30">
        <f t="shared" si="10"/>
        <v>0.5</v>
      </c>
      <c r="R30">
        <f t="shared" si="16"/>
        <v>1.5625000142477762E-2</v>
      </c>
      <c r="T30">
        <f t="shared" si="17"/>
        <v>2</v>
      </c>
      <c r="U30">
        <f t="shared" si="11"/>
        <v>0</v>
      </c>
      <c r="V30">
        <f t="shared" si="11"/>
        <v>1</v>
      </c>
      <c r="W30">
        <f t="shared" si="11"/>
        <v>3</v>
      </c>
      <c r="Y30">
        <f t="shared" si="28"/>
        <v>4</v>
      </c>
      <c r="Z30" t="str">
        <f t="shared" si="13"/>
        <v/>
      </c>
      <c r="AA30" t="str">
        <f t="shared" si="14"/>
        <v/>
      </c>
      <c r="AB30" t="str">
        <f t="shared" si="15"/>
        <v/>
      </c>
      <c r="AC30" t="str">
        <f t="shared" si="18"/>
        <v>4</v>
      </c>
      <c r="AD30" t="str">
        <f t="shared" si="19"/>
        <v>4</v>
      </c>
    </row>
    <row r="31" spans="3:30" x14ac:dyDescent="0.3">
      <c r="C31">
        <f t="shared" si="22"/>
        <v>1</v>
      </c>
      <c r="D31">
        <f t="shared" si="23"/>
        <v>3</v>
      </c>
      <c r="E31">
        <f t="shared" si="24"/>
        <v>1</v>
      </c>
      <c r="F31">
        <f t="shared" si="25"/>
        <v>2</v>
      </c>
      <c r="G31">
        <f t="shared" si="26"/>
        <v>2</v>
      </c>
      <c r="H31">
        <f t="shared" si="27"/>
        <v>3</v>
      </c>
      <c r="K31">
        <f t="shared" si="5"/>
        <v>0.49999999999999989</v>
      </c>
      <c r="L31">
        <f t="shared" si="6"/>
        <v>0.50000000000000011</v>
      </c>
      <c r="M31">
        <f t="shared" si="7"/>
        <v>0.49999999871687184</v>
      </c>
      <c r="N31">
        <f t="shared" si="8"/>
        <v>0.5</v>
      </c>
      <c r="O31">
        <f t="shared" si="9"/>
        <v>0.49999999672383955</v>
      </c>
      <c r="P31">
        <f t="shared" si="10"/>
        <v>0.5</v>
      </c>
      <c r="R31">
        <f t="shared" si="16"/>
        <v>1.5624999857522231E-2</v>
      </c>
      <c r="T31">
        <f t="shared" si="17"/>
        <v>2</v>
      </c>
      <c r="U31">
        <f t="shared" si="17"/>
        <v>2</v>
      </c>
      <c r="V31">
        <f t="shared" si="17"/>
        <v>2</v>
      </c>
      <c r="W31">
        <f t="shared" si="17"/>
        <v>0</v>
      </c>
      <c r="Y31" t="str">
        <f t="shared" si="28"/>
        <v/>
      </c>
      <c r="Z31" t="str">
        <f t="shared" si="13"/>
        <v>X</v>
      </c>
      <c r="AA31" t="str">
        <f t="shared" si="14"/>
        <v/>
      </c>
      <c r="AB31" t="str">
        <f t="shared" si="15"/>
        <v/>
      </c>
      <c r="AC31" t="str">
        <f t="shared" si="18"/>
        <v/>
      </c>
      <c r="AD31" t="str">
        <f t="shared" si="19"/>
        <v/>
      </c>
    </row>
    <row r="32" spans="3:30" x14ac:dyDescent="0.3">
      <c r="C32">
        <f t="shared" si="22"/>
        <v>1</v>
      </c>
      <c r="D32">
        <f t="shared" si="23"/>
        <v>3</v>
      </c>
      <c r="E32">
        <f t="shared" si="24"/>
        <v>1</v>
      </c>
      <c r="F32">
        <f t="shared" si="25"/>
        <v>2</v>
      </c>
      <c r="G32">
        <f t="shared" si="26"/>
        <v>2</v>
      </c>
      <c r="H32">
        <f t="shared" si="27"/>
        <v>4</v>
      </c>
      <c r="K32">
        <f t="shared" si="5"/>
        <v>0.49999999999999989</v>
      </c>
      <c r="L32">
        <f t="shared" si="6"/>
        <v>0.50000000000000011</v>
      </c>
      <c r="M32">
        <f t="shared" si="7"/>
        <v>0.49999999871687184</v>
      </c>
      <c r="N32">
        <f t="shared" si="8"/>
        <v>0.5</v>
      </c>
      <c r="O32">
        <f t="shared" si="9"/>
        <v>0.49999999672383955</v>
      </c>
      <c r="P32">
        <f t="shared" si="10"/>
        <v>0.5</v>
      </c>
      <c r="R32">
        <f t="shared" si="16"/>
        <v>1.5624999857522231E-2</v>
      </c>
      <c r="T32">
        <f t="shared" si="17"/>
        <v>2</v>
      </c>
      <c r="U32">
        <f t="shared" si="17"/>
        <v>2</v>
      </c>
      <c r="V32">
        <f t="shared" si="17"/>
        <v>1</v>
      </c>
      <c r="W32">
        <f t="shared" si="17"/>
        <v>1</v>
      </c>
      <c r="Y32" t="str">
        <f t="shared" si="28"/>
        <v/>
      </c>
      <c r="Z32" t="str">
        <f t="shared" si="13"/>
        <v/>
      </c>
      <c r="AA32">
        <f t="shared" si="14"/>
        <v>1</v>
      </c>
      <c r="AB32">
        <f t="shared" si="15"/>
        <v>2</v>
      </c>
      <c r="AC32" t="str">
        <f t="shared" si="18"/>
        <v>1</v>
      </c>
      <c r="AD32" t="str">
        <f t="shared" si="19"/>
        <v>2</v>
      </c>
    </row>
    <row r="33" spans="3:30" x14ac:dyDescent="0.3">
      <c r="C33">
        <f t="shared" si="22"/>
        <v>1</v>
      </c>
      <c r="D33">
        <f t="shared" si="23"/>
        <v>3</v>
      </c>
      <c r="E33">
        <f t="shared" si="24"/>
        <v>1</v>
      </c>
      <c r="F33">
        <f t="shared" si="25"/>
        <v>2</v>
      </c>
      <c r="G33">
        <f t="shared" si="26"/>
        <v>4</v>
      </c>
      <c r="H33">
        <f t="shared" si="27"/>
        <v>3</v>
      </c>
      <c r="K33">
        <f t="shared" si="5"/>
        <v>0.49999999999999989</v>
      </c>
      <c r="L33">
        <f t="shared" si="6"/>
        <v>0.50000000000000011</v>
      </c>
      <c r="M33">
        <f t="shared" si="7"/>
        <v>0.49999999871687184</v>
      </c>
      <c r="N33">
        <f t="shared" si="8"/>
        <v>0.5</v>
      </c>
      <c r="O33">
        <f t="shared" si="9"/>
        <v>0.50000000327616045</v>
      </c>
      <c r="P33">
        <f t="shared" si="10"/>
        <v>0.5</v>
      </c>
      <c r="R33">
        <f t="shared" si="16"/>
        <v>1.5625000062282259E-2</v>
      </c>
      <c r="T33">
        <f t="shared" si="17"/>
        <v>2</v>
      </c>
      <c r="U33">
        <f t="shared" si="17"/>
        <v>1</v>
      </c>
      <c r="V33">
        <f t="shared" si="17"/>
        <v>2</v>
      </c>
      <c r="W33">
        <f t="shared" si="17"/>
        <v>1</v>
      </c>
      <c r="Y33" t="str">
        <f t="shared" si="28"/>
        <v/>
      </c>
      <c r="Z33" t="str">
        <f t="shared" si="13"/>
        <v/>
      </c>
      <c r="AA33">
        <f t="shared" si="14"/>
        <v>3</v>
      </c>
      <c r="AB33">
        <f t="shared" si="15"/>
        <v>1</v>
      </c>
      <c r="AC33" t="str">
        <f t="shared" si="18"/>
        <v>3</v>
      </c>
      <c r="AD33" t="str">
        <f t="shared" si="19"/>
        <v>1</v>
      </c>
    </row>
    <row r="34" spans="3:30" x14ac:dyDescent="0.3">
      <c r="C34">
        <f t="shared" si="22"/>
        <v>1</v>
      </c>
      <c r="D34">
        <f t="shared" si="23"/>
        <v>3</v>
      </c>
      <c r="E34">
        <f t="shared" si="24"/>
        <v>1</v>
      </c>
      <c r="F34">
        <f t="shared" si="25"/>
        <v>2</v>
      </c>
      <c r="G34">
        <f t="shared" si="26"/>
        <v>4</v>
      </c>
      <c r="H34">
        <f t="shared" si="27"/>
        <v>4</v>
      </c>
      <c r="K34">
        <f t="shared" si="5"/>
        <v>0.49999999999999989</v>
      </c>
      <c r="L34">
        <f t="shared" si="6"/>
        <v>0.50000000000000011</v>
      </c>
      <c r="M34">
        <f t="shared" si="7"/>
        <v>0.49999999871687184</v>
      </c>
      <c r="N34">
        <f t="shared" si="8"/>
        <v>0.5</v>
      </c>
      <c r="O34">
        <f t="shared" si="9"/>
        <v>0.50000000327616045</v>
      </c>
      <c r="P34">
        <f t="shared" si="10"/>
        <v>0.5</v>
      </c>
      <c r="R34">
        <f t="shared" si="16"/>
        <v>1.5625000062282259E-2</v>
      </c>
      <c r="T34">
        <f t="shared" si="17"/>
        <v>2</v>
      </c>
      <c r="U34">
        <f t="shared" si="17"/>
        <v>1</v>
      </c>
      <c r="V34">
        <f t="shared" si="17"/>
        <v>1</v>
      </c>
      <c r="W34">
        <f t="shared" si="17"/>
        <v>2</v>
      </c>
      <c r="Y34" t="str">
        <f t="shared" si="28"/>
        <v/>
      </c>
      <c r="Z34" t="str">
        <f t="shared" si="13"/>
        <v/>
      </c>
      <c r="AA34">
        <f t="shared" si="14"/>
        <v>1</v>
      </c>
      <c r="AB34">
        <f t="shared" si="15"/>
        <v>4</v>
      </c>
      <c r="AC34" t="str">
        <f t="shared" si="18"/>
        <v>1</v>
      </c>
      <c r="AD34" t="str">
        <f t="shared" si="19"/>
        <v>4</v>
      </c>
    </row>
    <row r="35" spans="3:30" x14ac:dyDescent="0.3">
      <c r="C35">
        <f t="shared" si="22"/>
        <v>1</v>
      </c>
      <c r="D35">
        <f t="shared" si="23"/>
        <v>3</v>
      </c>
      <c r="E35">
        <f t="shared" si="24"/>
        <v>1</v>
      </c>
      <c r="F35">
        <f t="shared" si="25"/>
        <v>3</v>
      </c>
      <c r="G35">
        <f t="shared" si="26"/>
        <v>2</v>
      </c>
      <c r="H35">
        <f t="shared" si="27"/>
        <v>3</v>
      </c>
      <c r="K35">
        <f t="shared" si="5"/>
        <v>0.49999999999999989</v>
      </c>
      <c r="L35">
        <f t="shared" si="6"/>
        <v>0.50000000000000011</v>
      </c>
      <c r="M35">
        <f t="shared" si="7"/>
        <v>0.49999999871687184</v>
      </c>
      <c r="N35">
        <f t="shared" si="8"/>
        <v>0.5</v>
      </c>
      <c r="O35">
        <f t="shared" si="9"/>
        <v>0.49999999672383955</v>
      </c>
      <c r="P35">
        <f t="shared" si="10"/>
        <v>0.5</v>
      </c>
      <c r="R35">
        <f t="shared" si="16"/>
        <v>1.5624999857522231E-2</v>
      </c>
      <c r="T35">
        <f t="shared" si="17"/>
        <v>2</v>
      </c>
      <c r="U35">
        <f t="shared" si="17"/>
        <v>1</v>
      </c>
      <c r="V35">
        <f t="shared" si="17"/>
        <v>3</v>
      </c>
      <c r="W35">
        <f t="shared" si="17"/>
        <v>0</v>
      </c>
      <c r="Y35">
        <f t="shared" si="28"/>
        <v>3</v>
      </c>
      <c r="Z35" t="str">
        <f t="shared" si="13"/>
        <v/>
      </c>
      <c r="AA35" t="str">
        <f t="shared" si="14"/>
        <v/>
      </c>
      <c r="AB35" t="str">
        <f t="shared" si="15"/>
        <v/>
      </c>
      <c r="AC35" t="str">
        <f t="shared" si="18"/>
        <v>3</v>
      </c>
      <c r="AD35" t="str">
        <f t="shared" si="19"/>
        <v>3</v>
      </c>
    </row>
    <row r="36" spans="3:30" x14ac:dyDescent="0.3">
      <c r="C36">
        <f t="shared" si="22"/>
        <v>1</v>
      </c>
      <c r="D36">
        <f t="shared" si="23"/>
        <v>3</v>
      </c>
      <c r="E36">
        <f t="shared" si="24"/>
        <v>1</v>
      </c>
      <c r="F36">
        <f t="shared" si="25"/>
        <v>3</v>
      </c>
      <c r="G36">
        <f t="shared" si="26"/>
        <v>2</v>
      </c>
      <c r="H36">
        <f t="shared" si="27"/>
        <v>4</v>
      </c>
      <c r="K36">
        <f t="shared" si="5"/>
        <v>0.49999999999999989</v>
      </c>
      <c r="L36">
        <f t="shared" si="6"/>
        <v>0.50000000000000011</v>
      </c>
      <c r="M36">
        <f t="shared" si="7"/>
        <v>0.49999999871687184</v>
      </c>
      <c r="N36">
        <f t="shared" si="8"/>
        <v>0.5</v>
      </c>
      <c r="O36">
        <f t="shared" si="9"/>
        <v>0.49999999672383955</v>
      </c>
      <c r="P36">
        <f t="shared" si="10"/>
        <v>0.5</v>
      </c>
      <c r="R36">
        <f t="shared" si="16"/>
        <v>1.5624999857522231E-2</v>
      </c>
      <c r="T36">
        <f t="shared" si="17"/>
        <v>2</v>
      </c>
      <c r="U36">
        <f t="shared" si="17"/>
        <v>1</v>
      </c>
      <c r="V36">
        <f t="shared" si="17"/>
        <v>2</v>
      </c>
      <c r="W36">
        <f t="shared" si="17"/>
        <v>1</v>
      </c>
      <c r="Y36" t="str">
        <f t="shared" si="28"/>
        <v/>
      </c>
      <c r="Z36" t="str">
        <f t="shared" si="13"/>
        <v/>
      </c>
      <c r="AA36">
        <f t="shared" si="14"/>
        <v>3</v>
      </c>
      <c r="AB36">
        <f t="shared" si="15"/>
        <v>1</v>
      </c>
      <c r="AC36" t="str">
        <f t="shared" si="18"/>
        <v>3</v>
      </c>
      <c r="AD36" t="str">
        <f t="shared" si="19"/>
        <v>1</v>
      </c>
    </row>
    <row r="37" spans="3:30" x14ac:dyDescent="0.3">
      <c r="C37">
        <f t="shared" si="22"/>
        <v>1</v>
      </c>
      <c r="D37">
        <f t="shared" si="23"/>
        <v>3</v>
      </c>
      <c r="E37">
        <f t="shared" si="24"/>
        <v>1</v>
      </c>
      <c r="F37">
        <f t="shared" si="25"/>
        <v>3</v>
      </c>
      <c r="G37">
        <f t="shared" si="26"/>
        <v>4</v>
      </c>
      <c r="H37">
        <f t="shared" si="27"/>
        <v>3</v>
      </c>
      <c r="K37">
        <f t="shared" si="5"/>
        <v>0.49999999999999989</v>
      </c>
      <c r="L37">
        <f t="shared" si="6"/>
        <v>0.50000000000000011</v>
      </c>
      <c r="M37">
        <f t="shared" si="7"/>
        <v>0.49999999871687184</v>
      </c>
      <c r="N37">
        <f t="shared" si="8"/>
        <v>0.5</v>
      </c>
      <c r="O37">
        <f t="shared" si="9"/>
        <v>0.50000000327616045</v>
      </c>
      <c r="P37">
        <f t="shared" si="10"/>
        <v>0.5</v>
      </c>
      <c r="R37">
        <f t="shared" si="16"/>
        <v>1.5625000062282259E-2</v>
      </c>
      <c r="T37">
        <f t="shared" si="17"/>
        <v>2</v>
      </c>
      <c r="U37">
        <f t="shared" si="17"/>
        <v>0</v>
      </c>
      <c r="V37">
        <f t="shared" si="17"/>
        <v>3</v>
      </c>
      <c r="W37">
        <f t="shared" si="17"/>
        <v>1</v>
      </c>
      <c r="Y37">
        <f t="shared" si="28"/>
        <v>3</v>
      </c>
      <c r="Z37" t="str">
        <f t="shared" si="13"/>
        <v/>
      </c>
      <c r="AA37" t="str">
        <f t="shared" si="14"/>
        <v/>
      </c>
      <c r="AB37" t="str">
        <f t="shared" si="15"/>
        <v/>
      </c>
      <c r="AC37" t="str">
        <f t="shared" si="18"/>
        <v>3</v>
      </c>
      <c r="AD37" t="str">
        <f t="shared" si="19"/>
        <v>3</v>
      </c>
    </row>
    <row r="38" spans="3:30" x14ac:dyDescent="0.3">
      <c r="C38">
        <f t="shared" si="22"/>
        <v>1</v>
      </c>
      <c r="D38">
        <f t="shared" si="23"/>
        <v>3</v>
      </c>
      <c r="E38">
        <f t="shared" si="24"/>
        <v>1</v>
      </c>
      <c r="F38">
        <f t="shared" si="25"/>
        <v>3</v>
      </c>
      <c r="G38">
        <f t="shared" si="26"/>
        <v>4</v>
      </c>
      <c r="H38">
        <f t="shared" si="27"/>
        <v>4</v>
      </c>
      <c r="K38">
        <f t="shared" si="5"/>
        <v>0.49999999999999989</v>
      </c>
      <c r="L38">
        <f t="shared" si="6"/>
        <v>0.50000000000000011</v>
      </c>
      <c r="M38">
        <f t="shared" si="7"/>
        <v>0.49999999871687184</v>
      </c>
      <c r="N38">
        <f t="shared" si="8"/>
        <v>0.5</v>
      </c>
      <c r="O38">
        <f t="shared" si="9"/>
        <v>0.50000000327616045</v>
      </c>
      <c r="P38">
        <f t="shared" si="10"/>
        <v>0.5</v>
      </c>
      <c r="R38">
        <f t="shared" si="16"/>
        <v>1.5625000062282259E-2</v>
      </c>
      <c r="T38">
        <f t="shared" si="17"/>
        <v>2</v>
      </c>
      <c r="U38">
        <f t="shared" si="17"/>
        <v>0</v>
      </c>
      <c r="V38">
        <f t="shared" si="17"/>
        <v>2</v>
      </c>
      <c r="W38">
        <f t="shared" si="17"/>
        <v>2</v>
      </c>
      <c r="Y38" t="str">
        <f t="shared" si="28"/>
        <v/>
      </c>
      <c r="Z38" t="str">
        <f t="shared" si="13"/>
        <v>X</v>
      </c>
      <c r="AA38" t="str">
        <f t="shared" si="14"/>
        <v/>
      </c>
      <c r="AB38" t="str">
        <f t="shared" si="15"/>
        <v/>
      </c>
      <c r="AC38" t="str">
        <f t="shared" si="18"/>
        <v/>
      </c>
      <c r="AD38" t="str">
        <f t="shared" si="19"/>
        <v/>
      </c>
    </row>
    <row r="39" spans="3:30" x14ac:dyDescent="0.3">
      <c r="C39">
        <f t="shared" si="22"/>
        <v>1</v>
      </c>
      <c r="D39">
        <f t="shared" si="23"/>
        <v>3</v>
      </c>
      <c r="E39">
        <f t="shared" si="24"/>
        <v>4</v>
      </c>
      <c r="F39">
        <f t="shared" si="25"/>
        <v>2</v>
      </c>
      <c r="G39">
        <f t="shared" si="26"/>
        <v>2</v>
      </c>
      <c r="H39">
        <f t="shared" si="27"/>
        <v>3</v>
      </c>
      <c r="K39">
        <f t="shared" si="5"/>
        <v>0.49999999999999989</v>
      </c>
      <c r="L39">
        <f t="shared" si="6"/>
        <v>0.50000000000000011</v>
      </c>
      <c r="M39">
        <f t="shared" si="7"/>
        <v>0.50000000128312816</v>
      </c>
      <c r="N39">
        <f t="shared" si="8"/>
        <v>0.5</v>
      </c>
      <c r="O39">
        <f t="shared" si="9"/>
        <v>0.49999999672383955</v>
      </c>
      <c r="P39">
        <f t="shared" si="10"/>
        <v>0.5</v>
      </c>
      <c r="R39">
        <f t="shared" si="16"/>
        <v>1.5624999937717741E-2</v>
      </c>
      <c r="T39">
        <f t="shared" si="17"/>
        <v>1</v>
      </c>
      <c r="U39">
        <f t="shared" si="17"/>
        <v>2</v>
      </c>
      <c r="V39">
        <f t="shared" si="17"/>
        <v>2</v>
      </c>
      <c r="W39">
        <f t="shared" si="17"/>
        <v>1</v>
      </c>
      <c r="Y39" t="str">
        <f t="shared" si="28"/>
        <v/>
      </c>
      <c r="Z39" t="str">
        <f t="shared" si="13"/>
        <v/>
      </c>
      <c r="AA39">
        <f t="shared" si="14"/>
        <v>2</v>
      </c>
      <c r="AB39">
        <f t="shared" si="15"/>
        <v>3</v>
      </c>
      <c r="AC39" t="str">
        <f t="shared" si="18"/>
        <v>2</v>
      </c>
      <c r="AD39" t="str">
        <f t="shared" si="19"/>
        <v>3</v>
      </c>
    </row>
    <row r="40" spans="3:30" x14ac:dyDescent="0.3">
      <c r="C40">
        <f t="shared" si="22"/>
        <v>1</v>
      </c>
      <c r="D40">
        <f t="shared" si="23"/>
        <v>3</v>
      </c>
      <c r="E40">
        <f t="shared" si="24"/>
        <v>4</v>
      </c>
      <c r="F40">
        <f t="shared" si="25"/>
        <v>2</v>
      </c>
      <c r="G40">
        <f t="shared" si="26"/>
        <v>2</v>
      </c>
      <c r="H40">
        <f t="shared" si="27"/>
        <v>4</v>
      </c>
      <c r="K40">
        <f t="shared" si="5"/>
        <v>0.49999999999999989</v>
      </c>
      <c r="L40">
        <f t="shared" si="6"/>
        <v>0.50000000000000011</v>
      </c>
      <c r="M40">
        <f t="shared" si="7"/>
        <v>0.50000000128312816</v>
      </c>
      <c r="N40">
        <f t="shared" si="8"/>
        <v>0.5</v>
      </c>
      <c r="O40">
        <f t="shared" si="9"/>
        <v>0.49999999672383955</v>
      </c>
      <c r="P40">
        <f t="shared" si="10"/>
        <v>0.5</v>
      </c>
      <c r="R40">
        <f t="shared" si="16"/>
        <v>1.5624999937717741E-2</v>
      </c>
      <c r="T40">
        <f t="shared" si="17"/>
        <v>1</v>
      </c>
      <c r="U40">
        <f t="shared" si="17"/>
        <v>2</v>
      </c>
      <c r="V40">
        <f t="shared" si="17"/>
        <v>1</v>
      </c>
      <c r="W40">
        <f t="shared" si="17"/>
        <v>2</v>
      </c>
      <c r="Y40" t="str">
        <f t="shared" si="28"/>
        <v/>
      </c>
      <c r="Z40" t="str">
        <f t="shared" si="13"/>
        <v/>
      </c>
      <c r="AA40">
        <f t="shared" si="14"/>
        <v>2</v>
      </c>
      <c r="AB40">
        <f t="shared" si="15"/>
        <v>4</v>
      </c>
      <c r="AC40" t="str">
        <f t="shared" si="18"/>
        <v>2</v>
      </c>
      <c r="AD40" t="str">
        <f t="shared" si="19"/>
        <v>4</v>
      </c>
    </row>
    <row r="41" spans="3:30" x14ac:dyDescent="0.3">
      <c r="C41">
        <f t="shared" si="22"/>
        <v>1</v>
      </c>
      <c r="D41">
        <f t="shared" si="23"/>
        <v>3</v>
      </c>
      <c r="E41">
        <f t="shared" si="24"/>
        <v>4</v>
      </c>
      <c r="F41">
        <f t="shared" si="25"/>
        <v>2</v>
      </c>
      <c r="G41">
        <f t="shared" si="26"/>
        <v>4</v>
      </c>
      <c r="H41">
        <f t="shared" si="27"/>
        <v>3</v>
      </c>
      <c r="K41">
        <f t="shared" si="5"/>
        <v>0.49999999999999989</v>
      </c>
      <c r="L41">
        <f t="shared" si="6"/>
        <v>0.50000000000000011</v>
      </c>
      <c r="M41">
        <f t="shared" si="7"/>
        <v>0.50000000128312816</v>
      </c>
      <c r="N41">
        <f t="shared" si="8"/>
        <v>0.5</v>
      </c>
      <c r="O41">
        <f t="shared" si="9"/>
        <v>0.50000000327616045</v>
      </c>
      <c r="P41">
        <f t="shared" si="10"/>
        <v>0.5</v>
      </c>
      <c r="R41">
        <f t="shared" si="16"/>
        <v>1.5625000142477769E-2</v>
      </c>
      <c r="T41">
        <f t="shared" si="17"/>
        <v>1</v>
      </c>
      <c r="U41">
        <f t="shared" si="17"/>
        <v>1</v>
      </c>
      <c r="V41">
        <f t="shared" si="17"/>
        <v>2</v>
      </c>
      <c r="W41">
        <f t="shared" si="17"/>
        <v>2</v>
      </c>
      <c r="Y41" t="str">
        <f t="shared" si="28"/>
        <v/>
      </c>
      <c r="Z41" t="str">
        <f t="shared" si="13"/>
        <v/>
      </c>
      <c r="AA41">
        <f t="shared" si="14"/>
        <v>3</v>
      </c>
      <c r="AB41">
        <f t="shared" si="15"/>
        <v>4</v>
      </c>
      <c r="AC41" t="str">
        <f t="shared" si="18"/>
        <v>3</v>
      </c>
      <c r="AD41" t="str">
        <f t="shared" si="19"/>
        <v>4</v>
      </c>
    </row>
    <row r="42" spans="3:30" x14ac:dyDescent="0.3">
      <c r="C42">
        <f t="shared" si="22"/>
        <v>1</v>
      </c>
      <c r="D42">
        <f t="shared" si="23"/>
        <v>3</v>
      </c>
      <c r="E42">
        <f t="shared" si="24"/>
        <v>4</v>
      </c>
      <c r="F42">
        <f t="shared" si="25"/>
        <v>2</v>
      </c>
      <c r="G42">
        <f t="shared" si="26"/>
        <v>4</v>
      </c>
      <c r="H42">
        <f t="shared" si="27"/>
        <v>4</v>
      </c>
      <c r="K42">
        <f t="shared" si="5"/>
        <v>0.49999999999999989</v>
      </c>
      <c r="L42">
        <f t="shared" si="6"/>
        <v>0.50000000000000011</v>
      </c>
      <c r="M42">
        <f t="shared" si="7"/>
        <v>0.50000000128312816</v>
      </c>
      <c r="N42">
        <f t="shared" si="8"/>
        <v>0.5</v>
      </c>
      <c r="O42">
        <f t="shared" si="9"/>
        <v>0.50000000327616045</v>
      </c>
      <c r="P42">
        <f t="shared" si="10"/>
        <v>0.5</v>
      </c>
      <c r="R42">
        <f t="shared" si="16"/>
        <v>1.5625000142477769E-2</v>
      </c>
      <c r="T42">
        <f t="shared" si="17"/>
        <v>1</v>
      </c>
      <c r="U42">
        <f t="shared" si="17"/>
        <v>1</v>
      </c>
      <c r="V42">
        <f t="shared" si="17"/>
        <v>1</v>
      </c>
      <c r="W42">
        <f t="shared" si="17"/>
        <v>3</v>
      </c>
      <c r="Y42">
        <f t="shared" si="28"/>
        <v>4</v>
      </c>
      <c r="Z42" t="str">
        <f t="shared" si="13"/>
        <v/>
      </c>
      <c r="AA42" t="str">
        <f t="shared" si="14"/>
        <v/>
      </c>
      <c r="AB42" t="str">
        <f t="shared" si="15"/>
        <v/>
      </c>
      <c r="AC42" t="str">
        <f t="shared" si="18"/>
        <v>4</v>
      </c>
      <c r="AD42" t="str">
        <f t="shared" si="19"/>
        <v>4</v>
      </c>
    </row>
    <row r="43" spans="3:30" x14ac:dyDescent="0.3">
      <c r="C43">
        <f t="shared" si="22"/>
        <v>1</v>
      </c>
      <c r="D43">
        <f t="shared" si="23"/>
        <v>3</v>
      </c>
      <c r="E43">
        <f t="shared" si="24"/>
        <v>4</v>
      </c>
      <c r="F43">
        <f t="shared" si="25"/>
        <v>3</v>
      </c>
      <c r="G43">
        <f t="shared" si="26"/>
        <v>2</v>
      </c>
      <c r="H43">
        <f t="shared" si="27"/>
        <v>3</v>
      </c>
      <c r="K43">
        <f t="shared" si="5"/>
        <v>0.49999999999999989</v>
      </c>
      <c r="L43">
        <f t="shared" si="6"/>
        <v>0.50000000000000011</v>
      </c>
      <c r="M43">
        <f t="shared" si="7"/>
        <v>0.50000000128312816</v>
      </c>
      <c r="N43">
        <f t="shared" si="8"/>
        <v>0.5</v>
      </c>
      <c r="O43">
        <f t="shared" si="9"/>
        <v>0.49999999672383955</v>
      </c>
      <c r="P43">
        <f t="shared" si="10"/>
        <v>0.5</v>
      </c>
      <c r="R43">
        <f t="shared" si="16"/>
        <v>1.5624999937717741E-2</v>
      </c>
      <c r="T43">
        <f t="shared" si="17"/>
        <v>1</v>
      </c>
      <c r="U43">
        <f t="shared" si="17"/>
        <v>1</v>
      </c>
      <c r="V43">
        <f t="shared" si="17"/>
        <v>3</v>
      </c>
      <c r="W43">
        <f t="shared" si="17"/>
        <v>1</v>
      </c>
      <c r="Y43">
        <f t="shared" si="28"/>
        <v>3</v>
      </c>
      <c r="Z43" t="str">
        <f t="shared" si="13"/>
        <v/>
      </c>
      <c r="AA43" t="str">
        <f t="shared" si="14"/>
        <v/>
      </c>
      <c r="AB43" t="str">
        <f t="shared" si="15"/>
        <v/>
      </c>
      <c r="AC43" t="str">
        <f t="shared" si="18"/>
        <v>3</v>
      </c>
      <c r="AD43" t="str">
        <f t="shared" si="19"/>
        <v>3</v>
      </c>
    </row>
    <row r="44" spans="3:30" x14ac:dyDescent="0.3">
      <c r="C44">
        <f t="shared" si="22"/>
        <v>1</v>
      </c>
      <c r="D44">
        <f t="shared" si="23"/>
        <v>3</v>
      </c>
      <c r="E44">
        <f t="shared" si="24"/>
        <v>4</v>
      </c>
      <c r="F44">
        <f t="shared" si="25"/>
        <v>3</v>
      </c>
      <c r="G44">
        <f t="shared" si="26"/>
        <v>2</v>
      </c>
      <c r="H44">
        <f t="shared" si="27"/>
        <v>4</v>
      </c>
      <c r="K44">
        <f t="shared" si="5"/>
        <v>0.49999999999999989</v>
      </c>
      <c r="L44">
        <f t="shared" si="6"/>
        <v>0.50000000000000011</v>
      </c>
      <c r="M44">
        <f t="shared" si="7"/>
        <v>0.50000000128312816</v>
      </c>
      <c r="N44">
        <f t="shared" si="8"/>
        <v>0.5</v>
      </c>
      <c r="O44">
        <f t="shared" si="9"/>
        <v>0.49999999672383955</v>
      </c>
      <c r="P44">
        <f t="shared" si="10"/>
        <v>0.5</v>
      </c>
      <c r="R44">
        <f t="shared" si="16"/>
        <v>1.5624999937717741E-2</v>
      </c>
      <c r="T44">
        <f t="shared" si="17"/>
        <v>1</v>
      </c>
      <c r="U44">
        <f t="shared" si="17"/>
        <v>1</v>
      </c>
      <c r="V44">
        <f t="shared" si="17"/>
        <v>2</v>
      </c>
      <c r="W44">
        <f t="shared" si="17"/>
        <v>2</v>
      </c>
      <c r="Y44" t="str">
        <f t="shared" si="28"/>
        <v/>
      </c>
      <c r="Z44" t="str">
        <f t="shared" si="13"/>
        <v/>
      </c>
      <c r="AA44">
        <f t="shared" si="14"/>
        <v>4</v>
      </c>
      <c r="AB44">
        <f t="shared" si="15"/>
        <v>3</v>
      </c>
      <c r="AC44" t="str">
        <f t="shared" si="18"/>
        <v>4</v>
      </c>
      <c r="AD44" t="str">
        <f t="shared" si="19"/>
        <v>3</v>
      </c>
    </row>
    <row r="45" spans="3:30" x14ac:dyDescent="0.3">
      <c r="C45">
        <f t="shared" si="22"/>
        <v>1</v>
      </c>
      <c r="D45">
        <f t="shared" si="23"/>
        <v>3</v>
      </c>
      <c r="E45">
        <f t="shared" si="24"/>
        <v>4</v>
      </c>
      <c r="F45">
        <f t="shared" si="25"/>
        <v>3</v>
      </c>
      <c r="G45">
        <f t="shared" si="26"/>
        <v>4</v>
      </c>
      <c r="H45">
        <f t="shared" si="27"/>
        <v>3</v>
      </c>
      <c r="K45">
        <f t="shared" si="5"/>
        <v>0.49999999999999989</v>
      </c>
      <c r="L45">
        <f t="shared" si="6"/>
        <v>0.50000000000000011</v>
      </c>
      <c r="M45">
        <f t="shared" si="7"/>
        <v>0.50000000128312816</v>
      </c>
      <c r="N45">
        <f t="shared" si="8"/>
        <v>0.5</v>
      </c>
      <c r="O45">
        <f t="shared" si="9"/>
        <v>0.50000000327616045</v>
      </c>
      <c r="P45">
        <f t="shared" si="10"/>
        <v>0.5</v>
      </c>
      <c r="R45">
        <f t="shared" si="16"/>
        <v>1.5625000142477769E-2</v>
      </c>
      <c r="T45">
        <f t="shared" si="17"/>
        <v>1</v>
      </c>
      <c r="U45">
        <f t="shared" si="17"/>
        <v>0</v>
      </c>
      <c r="V45">
        <f t="shared" si="17"/>
        <v>3</v>
      </c>
      <c r="W45">
        <f t="shared" si="17"/>
        <v>2</v>
      </c>
      <c r="Y45">
        <f t="shared" si="28"/>
        <v>3</v>
      </c>
      <c r="Z45" t="str">
        <f t="shared" si="13"/>
        <v/>
      </c>
      <c r="AA45" t="str">
        <f t="shared" si="14"/>
        <v/>
      </c>
      <c r="AB45" t="str">
        <f t="shared" si="15"/>
        <v/>
      </c>
      <c r="AC45" t="str">
        <f t="shared" si="18"/>
        <v>3</v>
      </c>
      <c r="AD45" t="str">
        <f t="shared" si="19"/>
        <v>3</v>
      </c>
    </row>
    <row r="46" spans="3:30" x14ac:dyDescent="0.3">
      <c r="C46">
        <f t="shared" si="22"/>
        <v>1</v>
      </c>
      <c r="D46">
        <f t="shared" si="23"/>
        <v>3</v>
      </c>
      <c r="E46">
        <f t="shared" si="24"/>
        <v>4</v>
      </c>
      <c r="F46">
        <f t="shared" si="25"/>
        <v>3</v>
      </c>
      <c r="G46">
        <f t="shared" si="26"/>
        <v>4</v>
      </c>
      <c r="H46">
        <f t="shared" si="27"/>
        <v>4</v>
      </c>
      <c r="K46">
        <f t="shared" si="5"/>
        <v>0.49999999999999989</v>
      </c>
      <c r="L46">
        <f t="shared" si="6"/>
        <v>0.50000000000000011</v>
      </c>
      <c r="M46">
        <f t="shared" si="7"/>
        <v>0.50000000128312816</v>
      </c>
      <c r="N46">
        <f t="shared" si="8"/>
        <v>0.5</v>
      </c>
      <c r="O46">
        <f t="shared" si="9"/>
        <v>0.50000000327616045</v>
      </c>
      <c r="P46">
        <f t="shared" si="10"/>
        <v>0.5</v>
      </c>
      <c r="R46">
        <f t="shared" si="16"/>
        <v>1.5625000142477769E-2</v>
      </c>
      <c r="T46">
        <f t="shared" si="17"/>
        <v>1</v>
      </c>
      <c r="U46">
        <f t="shared" si="17"/>
        <v>0</v>
      </c>
      <c r="V46">
        <f t="shared" si="17"/>
        <v>2</v>
      </c>
      <c r="W46">
        <f t="shared" si="17"/>
        <v>3</v>
      </c>
      <c r="Y46">
        <f t="shared" si="28"/>
        <v>4</v>
      </c>
      <c r="Z46" t="str">
        <f t="shared" si="13"/>
        <v/>
      </c>
      <c r="AA46" t="str">
        <f t="shared" si="14"/>
        <v/>
      </c>
      <c r="AB46" t="str">
        <f t="shared" si="15"/>
        <v/>
      </c>
      <c r="AC46" t="str">
        <f t="shared" si="18"/>
        <v>4</v>
      </c>
      <c r="AD46" t="str">
        <f t="shared" si="19"/>
        <v>4</v>
      </c>
    </row>
    <row r="47" spans="3:30" x14ac:dyDescent="0.3">
      <c r="C47">
        <f t="shared" si="22"/>
        <v>2</v>
      </c>
      <c r="D47">
        <f t="shared" si="23"/>
        <v>1</v>
      </c>
      <c r="E47">
        <f t="shared" si="24"/>
        <v>1</v>
      </c>
      <c r="F47">
        <f t="shared" si="25"/>
        <v>2</v>
      </c>
      <c r="G47">
        <f t="shared" si="26"/>
        <v>2</v>
      </c>
      <c r="H47">
        <f t="shared" si="27"/>
        <v>3</v>
      </c>
      <c r="K47">
        <f t="shared" ref="K47:K78" si="29">IF(C47=C$13,1-C$12,C$12)</f>
        <v>0.50000000000000011</v>
      </c>
      <c r="L47">
        <f t="shared" ref="L47:L78" si="30">IF(D47=D$13,1-D$12,D$12)</f>
        <v>0.49999999999999989</v>
      </c>
      <c r="M47">
        <f t="shared" ref="M47:M78" si="31">IF(E47=E$13,1-E$12,E$12)</f>
        <v>0.49999999871687184</v>
      </c>
      <c r="N47">
        <f t="shared" ref="N47:N78" si="32">IF(F47=F$13,1-F$12,F$12)</f>
        <v>0.5</v>
      </c>
      <c r="O47">
        <f t="shared" ref="O47:O78" si="33">IF(G47=G$13,1-G$12,G$12)</f>
        <v>0.49999999672383955</v>
      </c>
      <c r="P47">
        <f t="shared" ref="P47:P78" si="34">IF(H47=H$13,1-H$12,H$12)</f>
        <v>0.5</v>
      </c>
      <c r="R47">
        <f t="shared" si="16"/>
        <v>1.5624999857522231E-2</v>
      </c>
      <c r="T47">
        <f t="shared" si="17"/>
        <v>2</v>
      </c>
      <c r="U47">
        <f t="shared" si="17"/>
        <v>3</v>
      </c>
      <c r="V47">
        <f t="shared" si="17"/>
        <v>1</v>
      </c>
      <c r="W47">
        <f t="shared" si="17"/>
        <v>0</v>
      </c>
      <c r="Y47">
        <f t="shared" si="28"/>
        <v>2</v>
      </c>
      <c r="Z47" t="str">
        <f t="shared" si="13"/>
        <v/>
      </c>
      <c r="AA47" t="str">
        <f t="shared" ref="AA47:AA78" si="35">_xlfn.SINGLE(IF(AND(Y47="",Z47=""),_xlfn.XLOOKUP(_xlfn.SINGLE(_xlfn.XLOOKUP(2,T47:W47,T$14:W$14,-1,0,1))&amp;_xlfn.SINGLE(_xlfn.XLOOKUP(2,T47:W47,T$14:W$14,-1,0,-1)),C$11:H$11,C47:H47), ""))</f>
        <v/>
      </c>
      <c r="AB47" t="str">
        <f t="shared" ref="AB47:AB78" si="36">_xlfn.SINGLE(IF(AND(Y47="",Z47=""),_xlfn.XLOOKUP(2,T47:W47,T$14:W$14,-1,0,1)+_xlfn.XLOOKUP(2,T47:W47,T$14:W$14,-1,0,-1)-AA47, ""))</f>
        <v/>
      </c>
      <c r="AC47" t="str">
        <f t="shared" si="18"/>
        <v>2</v>
      </c>
      <c r="AD47" t="str">
        <f t="shared" si="19"/>
        <v>2</v>
      </c>
    </row>
    <row r="48" spans="3:30" x14ac:dyDescent="0.3">
      <c r="C48">
        <f t="shared" si="22"/>
        <v>2</v>
      </c>
      <c r="D48">
        <f t="shared" si="23"/>
        <v>1</v>
      </c>
      <c r="E48">
        <f t="shared" si="24"/>
        <v>1</v>
      </c>
      <c r="F48">
        <f t="shared" si="25"/>
        <v>2</v>
      </c>
      <c r="G48">
        <f t="shared" si="26"/>
        <v>2</v>
      </c>
      <c r="H48">
        <f t="shared" si="27"/>
        <v>4</v>
      </c>
      <c r="K48">
        <f t="shared" si="29"/>
        <v>0.50000000000000011</v>
      </c>
      <c r="L48">
        <f t="shared" si="30"/>
        <v>0.49999999999999989</v>
      </c>
      <c r="M48">
        <f t="shared" si="31"/>
        <v>0.49999999871687184</v>
      </c>
      <c r="N48">
        <f t="shared" si="32"/>
        <v>0.5</v>
      </c>
      <c r="O48">
        <f t="shared" si="33"/>
        <v>0.49999999672383955</v>
      </c>
      <c r="P48">
        <f t="shared" si="34"/>
        <v>0.5</v>
      </c>
      <c r="R48">
        <f t="shared" si="16"/>
        <v>1.5624999857522231E-2</v>
      </c>
      <c r="T48">
        <f t="shared" ref="T48:W78" si="37">COUNTIF($C48:$H48,T$14)</f>
        <v>2</v>
      </c>
      <c r="U48">
        <f t="shared" si="37"/>
        <v>3</v>
      </c>
      <c r="V48">
        <f t="shared" si="37"/>
        <v>0</v>
      </c>
      <c r="W48">
        <f t="shared" si="37"/>
        <v>1</v>
      </c>
      <c r="Y48">
        <f t="shared" si="28"/>
        <v>2</v>
      </c>
      <c r="Z48" t="str">
        <f t="shared" si="13"/>
        <v/>
      </c>
      <c r="AA48" t="str">
        <f t="shared" si="35"/>
        <v/>
      </c>
      <c r="AB48" t="str">
        <f t="shared" si="36"/>
        <v/>
      </c>
      <c r="AC48" t="str">
        <f t="shared" si="18"/>
        <v>2</v>
      </c>
      <c r="AD48" t="str">
        <f t="shared" si="19"/>
        <v>2</v>
      </c>
    </row>
    <row r="49" spans="3:30" x14ac:dyDescent="0.3">
      <c r="C49">
        <f t="shared" si="22"/>
        <v>2</v>
      </c>
      <c r="D49">
        <f t="shared" si="23"/>
        <v>1</v>
      </c>
      <c r="E49">
        <f t="shared" si="24"/>
        <v>1</v>
      </c>
      <c r="F49">
        <f t="shared" si="25"/>
        <v>2</v>
      </c>
      <c r="G49">
        <f t="shared" si="26"/>
        <v>4</v>
      </c>
      <c r="H49">
        <f t="shared" si="27"/>
        <v>3</v>
      </c>
      <c r="K49">
        <f t="shared" si="29"/>
        <v>0.50000000000000011</v>
      </c>
      <c r="L49">
        <f t="shared" si="30"/>
        <v>0.49999999999999989</v>
      </c>
      <c r="M49">
        <f t="shared" si="31"/>
        <v>0.49999999871687184</v>
      </c>
      <c r="N49">
        <f t="shared" si="32"/>
        <v>0.5</v>
      </c>
      <c r="O49">
        <f t="shared" si="33"/>
        <v>0.50000000327616045</v>
      </c>
      <c r="P49">
        <f t="shared" si="34"/>
        <v>0.5</v>
      </c>
      <c r="R49">
        <f t="shared" si="16"/>
        <v>1.5625000062282259E-2</v>
      </c>
      <c r="T49">
        <f t="shared" si="37"/>
        <v>2</v>
      </c>
      <c r="U49">
        <f t="shared" si="37"/>
        <v>2</v>
      </c>
      <c r="V49">
        <f t="shared" si="37"/>
        <v>1</v>
      </c>
      <c r="W49">
        <f t="shared" si="37"/>
        <v>1</v>
      </c>
      <c r="Y49" t="str">
        <f t="shared" si="28"/>
        <v/>
      </c>
      <c r="Z49" t="str">
        <f t="shared" si="13"/>
        <v/>
      </c>
      <c r="AA49">
        <f t="shared" si="35"/>
        <v>2</v>
      </c>
      <c r="AB49">
        <f t="shared" si="36"/>
        <v>1</v>
      </c>
      <c r="AC49" t="str">
        <f t="shared" si="18"/>
        <v>2</v>
      </c>
      <c r="AD49" t="str">
        <f t="shared" si="19"/>
        <v>1</v>
      </c>
    </row>
    <row r="50" spans="3:30" x14ac:dyDescent="0.3">
      <c r="C50">
        <f t="shared" si="22"/>
        <v>2</v>
      </c>
      <c r="D50">
        <f t="shared" si="23"/>
        <v>1</v>
      </c>
      <c r="E50">
        <f t="shared" si="24"/>
        <v>1</v>
      </c>
      <c r="F50">
        <f t="shared" si="25"/>
        <v>2</v>
      </c>
      <c r="G50">
        <f t="shared" si="26"/>
        <v>4</v>
      </c>
      <c r="H50">
        <f t="shared" si="27"/>
        <v>4</v>
      </c>
      <c r="K50">
        <f t="shared" si="29"/>
        <v>0.50000000000000011</v>
      </c>
      <c r="L50">
        <f t="shared" si="30"/>
        <v>0.49999999999999989</v>
      </c>
      <c r="M50">
        <f t="shared" si="31"/>
        <v>0.49999999871687184</v>
      </c>
      <c r="N50">
        <f t="shared" si="32"/>
        <v>0.5</v>
      </c>
      <c r="O50">
        <f t="shared" si="33"/>
        <v>0.50000000327616045</v>
      </c>
      <c r="P50">
        <f t="shared" si="34"/>
        <v>0.5</v>
      </c>
      <c r="R50">
        <f t="shared" si="16"/>
        <v>1.5625000062282259E-2</v>
      </c>
      <c r="T50">
        <f t="shared" si="37"/>
        <v>2</v>
      </c>
      <c r="U50">
        <f t="shared" si="37"/>
        <v>2</v>
      </c>
      <c r="V50">
        <f t="shared" si="37"/>
        <v>0</v>
      </c>
      <c r="W50">
        <f t="shared" si="37"/>
        <v>2</v>
      </c>
      <c r="Y50" t="str">
        <f t="shared" si="28"/>
        <v/>
      </c>
      <c r="Z50" t="str">
        <f t="shared" si="13"/>
        <v>X</v>
      </c>
      <c r="AA50" t="str">
        <f t="shared" si="35"/>
        <v/>
      </c>
      <c r="AB50" t="str">
        <f t="shared" si="36"/>
        <v/>
      </c>
      <c r="AC50" t="str">
        <f t="shared" si="18"/>
        <v/>
      </c>
      <c r="AD50" t="str">
        <f t="shared" si="19"/>
        <v/>
      </c>
    </row>
    <row r="51" spans="3:30" x14ac:dyDescent="0.3">
      <c r="C51">
        <f t="shared" si="22"/>
        <v>2</v>
      </c>
      <c r="D51">
        <f t="shared" si="23"/>
        <v>1</v>
      </c>
      <c r="E51">
        <f t="shared" si="24"/>
        <v>1</v>
      </c>
      <c r="F51">
        <f t="shared" si="25"/>
        <v>3</v>
      </c>
      <c r="G51">
        <f t="shared" si="26"/>
        <v>2</v>
      </c>
      <c r="H51">
        <f t="shared" si="27"/>
        <v>3</v>
      </c>
      <c r="K51">
        <f t="shared" si="29"/>
        <v>0.50000000000000011</v>
      </c>
      <c r="L51">
        <f t="shared" si="30"/>
        <v>0.49999999999999989</v>
      </c>
      <c r="M51">
        <f t="shared" si="31"/>
        <v>0.49999999871687184</v>
      </c>
      <c r="N51">
        <f t="shared" si="32"/>
        <v>0.5</v>
      </c>
      <c r="O51">
        <f t="shared" si="33"/>
        <v>0.49999999672383955</v>
      </c>
      <c r="P51">
        <f t="shared" si="34"/>
        <v>0.5</v>
      </c>
      <c r="R51">
        <f t="shared" si="16"/>
        <v>1.5624999857522231E-2</v>
      </c>
      <c r="T51">
        <f t="shared" si="37"/>
        <v>2</v>
      </c>
      <c r="U51">
        <f t="shared" si="37"/>
        <v>2</v>
      </c>
      <c r="V51">
        <f t="shared" si="37"/>
        <v>2</v>
      </c>
      <c r="W51">
        <f t="shared" si="37"/>
        <v>0</v>
      </c>
      <c r="Y51" t="str">
        <f t="shared" si="28"/>
        <v/>
      </c>
      <c r="Z51" t="str">
        <f t="shared" si="13"/>
        <v>X</v>
      </c>
      <c r="AA51" t="str">
        <f t="shared" si="35"/>
        <v/>
      </c>
      <c r="AB51" t="str">
        <f t="shared" si="36"/>
        <v/>
      </c>
      <c r="AC51" t="str">
        <f t="shared" si="18"/>
        <v/>
      </c>
      <c r="AD51" t="str">
        <f t="shared" si="19"/>
        <v/>
      </c>
    </row>
    <row r="52" spans="3:30" x14ac:dyDescent="0.3">
      <c r="C52">
        <f t="shared" ref="C52:C78" si="38">IF(AND(D51=D$14,D52=D$13),C$13+C$14-C51,C51)</f>
        <v>2</v>
      </c>
      <c r="D52">
        <f t="shared" ref="D52:D78" si="39">IF(AND(E51=E$14,E52=E$13),D$13+D$14-D51,D51)</f>
        <v>1</v>
      </c>
      <c r="E52">
        <f t="shared" ref="E52:E78" si="40">IF(AND(F51=F$14,F52=F$13),E$13+E$14-E51,E51)</f>
        <v>1</v>
      </c>
      <c r="F52">
        <f t="shared" ref="F52:F78" si="41">IF(AND(G51=G$14,G52=G$13),F$13+F$14-F51,F51)</f>
        <v>3</v>
      </c>
      <c r="G52">
        <f t="shared" ref="G52:G78" si="42">IF(AND(H51=H$14,H52=H$13),G$13+G$14-G51,G51)</f>
        <v>2</v>
      </c>
      <c r="H52">
        <f t="shared" ref="H52:H78" si="43">H$14+H$13-H51</f>
        <v>4</v>
      </c>
      <c r="K52">
        <f t="shared" si="29"/>
        <v>0.50000000000000011</v>
      </c>
      <c r="L52">
        <f t="shared" si="30"/>
        <v>0.49999999999999989</v>
      </c>
      <c r="M52">
        <f t="shared" si="31"/>
        <v>0.49999999871687184</v>
      </c>
      <c r="N52">
        <f t="shared" si="32"/>
        <v>0.5</v>
      </c>
      <c r="O52">
        <f t="shared" si="33"/>
        <v>0.49999999672383955</v>
      </c>
      <c r="P52">
        <f t="shared" si="34"/>
        <v>0.5</v>
      </c>
      <c r="R52">
        <f t="shared" si="16"/>
        <v>1.5624999857522231E-2</v>
      </c>
      <c r="T52">
        <f t="shared" si="37"/>
        <v>2</v>
      </c>
      <c r="U52">
        <f t="shared" si="37"/>
        <v>2</v>
      </c>
      <c r="V52">
        <f t="shared" si="37"/>
        <v>1</v>
      </c>
      <c r="W52">
        <f t="shared" si="37"/>
        <v>1</v>
      </c>
      <c r="Y52" t="str">
        <f t="shared" si="28"/>
        <v/>
      </c>
      <c r="Z52" t="str">
        <f t="shared" si="13"/>
        <v/>
      </c>
      <c r="AA52">
        <f t="shared" si="35"/>
        <v>2</v>
      </c>
      <c r="AB52">
        <f t="shared" si="36"/>
        <v>1</v>
      </c>
      <c r="AC52" t="str">
        <f t="shared" si="18"/>
        <v>2</v>
      </c>
      <c r="AD52" t="str">
        <f t="shared" si="19"/>
        <v>1</v>
      </c>
    </row>
    <row r="53" spans="3:30" x14ac:dyDescent="0.3">
      <c r="C53">
        <f t="shared" si="38"/>
        <v>2</v>
      </c>
      <c r="D53">
        <f t="shared" si="39"/>
        <v>1</v>
      </c>
      <c r="E53">
        <f t="shared" si="40"/>
        <v>1</v>
      </c>
      <c r="F53">
        <f t="shared" si="41"/>
        <v>3</v>
      </c>
      <c r="G53">
        <f t="shared" si="42"/>
        <v>4</v>
      </c>
      <c r="H53">
        <f t="shared" si="43"/>
        <v>3</v>
      </c>
      <c r="K53">
        <f t="shared" si="29"/>
        <v>0.50000000000000011</v>
      </c>
      <c r="L53">
        <f t="shared" si="30"/>
        <v>0.49999999999999989</v>
      </c>
      <c r="M53">
        <f t="shared" si="31"/>
        <v>0.49999999871687184</v>
      </c>
      <c r="N53">
        <f t="shared" si="32"/>
        <v>0.5</v>
      </c>
      <c r="O53">
        <f t="shared" si="33"/>
        <v>0.50000000327616045</v>
      </c>
      <c r="P53">
        <f t="shared" si="34"/>
        <v>0.5</v>
      </c>
      <c r="R53">
        <f t="shared" si="16"/>
        <v>1.5625000062282259E-2</v>
      </c>
      <c r="T53">
        <f t="shared" si="37"/>
        <v>2</v>
      </c>
      <c r="U53">
        <f t="shared" si="37"/>
        <v>1</v>
      </c>
      <c r="V53">
        <f t="shared" si="37"/>
        <v>2</v>
      </c>
      <c r="W53">
        <f t="shared" si="37"/>
        <v>1</v>
      </c>
      <c r="Y53" t="str">
        <f t="shared" si="28"/>
        <v/>
      </c>
      <c r="Z53" t="str">
        <f t="shared" si="13"/>
        <v/>
      </c>
      <c r="AA53">
        <f t="shared" si="35"/>
        <v>1</v>
      </c>
      <c r="AB53">
        <f t="shared" si="36"/>
        <v>3</v>
      </c>
      <c r="AC53" t="str">
        <f t="shared" si="18"/>
        <v>1</v>
      </c>
      <c r="AD53" t="str">
        <f t="shared" si="19"/>
        <v>3</v>
      </c>
    </row>
    <row r="54" spans="3:30" x14ac:dyDescent="0.3">
      <c r="C54">
        <f t="shared" si="38"/>
        <v>2</v>
      </c>
      <c r="D54">
        <f t="shared" si="39"/>
        <v>1</v>
      </c>
      <c r="E54">
        <f t="shared" si="40"/>
        <v>1</v>
      </c>
      <c r="F54">
        <f t="shared" si="41"/>
        <v>3</v>
      </c>
      <c r="G54">
        <f t="shared" si="42"/>
        <v>4</v>
      </c>
      <c r="H54">
        <f t="shared" si="43"/>
        <v>4</v>
      </c>
      <c r="K54">
        <f t="shared" si="29"/>
        <v>0.50000000000000011</v>
      </c>
      <c r="L54">
        <f t="shared" si="30"/>
        <v>0.49999999999999989</v>
      </c>
      <c r="M54">
        <f t="shared" si="31"/>
        <v>0.49999999871687184</v>
      </c>
      <c r="N54">
        <f t="shared" si="32"/>
        <v>0.5</v>
      </c>
      <c r="O54">
        <f t="shared" si="33"/>
        <v>0.50000000327616045</v>
      </c>
      <c r="P54">
        <f t="shared" si="34"/>
        <v>0.5</v>
      </c>
      <c r="R54">
        <f t="shared" si="16"/>
        <v>1.5625000062282259E-2</v>
      </c>
      <c r="T54">
        <f t="shared" si="37"/>
        <v>2</v>
      </c>
      <c r="U54">
        <f t="shared" si="37"/>
        <v>1</v>
      </c>
      <c r="V54">
        <f t="shared" si="37"/>
        <v>1</v>
      </c>
      <c r="W54">
        <f t="shared" si="37"/>
        <v>2</v>
      </c>
      <c r="Y54" t="str">
        <f t="shared" si="28"/>
        <v/>
      </c>
      <c r="Z54" t="str">
        <f t="shared" si="13"/>
        <v/>
      </c>
      <c r="AA54">
        <f t="shared" si="35"/>
        <v>1</v>
      </c>
      <c r="AB54">
        <f t="shared" si="36"/>
        <v>4</v>
      </c>
      <c r="AC54" t="str">
        <f t="shared" si="18"/>
        <v>1</v>
      </c>
      <c r="AD54" t="str">
        <f t="shared" si="19"/>
        <v>4</v>
      </c>
    </row>
    <row r="55" spans="3:30" x14ac:dyDescent="0.3">
      <c r="C55">
        <f t="shared" si="38"/>
        <v>2</v>
      </c>
      <c r="D55">
        <f t="shared" si="39"/>
        <v>1</v>
      </c>
      <c r="E55">
        <f t="shared" si="40"/>
        <v>4</v>
      </c>
      <c r="F55">
        <f t="shared" si="41"/>
        <v>2</v>
      </c>
      <c r="G55">
        <f t="shared" si="42"/>
        <v>2</v>
      </c>
      <c r="H55">
        <f t="shared" si="43"/>
        <v>3</v>
      </c>
      <c r="K55">
        <f t="shared" si="29"/>
        <v>0.50000000000000011</v>
      </c>
      <c r="L55">
        <f t="shared" si="30"/>
        <v>0.49999999999999989</v>
      </c>
      <c r="M55">
        <f t="shared" si="31"/>
        <v>0.50000000128312816</v>
      </c>
      <c r="N55">
        <f t="shared" si="32"/>
        <v>0.5</v>
      </c>
      <c r="O55">
        <f t="shared" si="33"/>
        <v>0.49999999672383955</v>
      </c>
      <c r="P55">
        <f t="shared" si="34"/>
        <v>0.5</v>
      </c>
      <c r="R55">
        <f t="shared" si="16"/>
        <v>1.5624999937717741E-2</v>
      </c>
      <c r="T55">
        <f t="shared" si="37"/>
        <v>1</v>
      </c>
      <c r="U55">
        <f t="shared" si="37"/>
        <v>3</v>
      </c>
      <c r="V55">
        <f t="shared" si="37"/>
        <v>1</v>
      </c>
      <c r="W55">
        <f t="shared" si="37"/>
        <v>1</v>
      </c>
      <c r="Y55">
        <f t="shared" ref="Y55:Y78" si="44">_xlfn.SINGLE(IFERROR(_xlfn.XLOOKUP(3,T55:W55,T$14:W$14), ""))</f>
        <v>2</v>
      </c>
      <c r="Z55" t="str">
        <f t="shared" si="13"/>
        <v/>
      </c>
      <c r="AA55" t="str">
        <f t="shared" si="35"/>
        <v/>
      </c>
      <c r="AB55" t="str">
        <f t="shared" si="36"/>
        <v/>
      </c>
      <c r="AC55" t="str">
        <f t="shared" si="18"/>
        <v>2</v>
      </c>
      <c r="AD55" t="str">
        <f t="shared" si="19"/>
        <v>2</v>
      </c>
    </row>
    <row r="56" spans="3:30" x14ac:dyDescent="0.3">
      <c r="C56">
        <f t="shared" si="38"/>
        <v>2</v>
      </c>
      <c r="D56">
        <f t="shared" si="39"/>
        <v>1</v>
      </c>
      <c r="E56">
        <f t="shared" si="40"/>
        <v>4</v>
      </c>
      <c r="F56">
        <f t="shared" si="41"/>
        <v>2</v>
      </c>
      <c r="G56">
        <f t="shared" si="42"/>
        <v>2</v>
      </c>
      <c r="H56">
        <f t="shared" si="43"/>
        <v>4</v>
      </c>
      <c r="K56">
        <f t="shared" si="29"/>
        <v>0.50000000000000011</v>
      </c>
      <c r="L56">
        <f t="shared" si="30"/>
        <v>0.49999999999999989</v>
      </c>
      <c r="M56">
        <f t="shared" si="31"/>
        <v>0.50000000128312816</v>
      </c>
      <c r="N56">
        <f t="shared" si="32"/>
        <v>0.5</v>
      </c>
      <c r="O56">
        <f t="shared" si="33"/>
        <v>0.49999999672383955</v>
      </c>
      <c r="P56">
        <f t="shared" si="34"/>
        <v>0.5</v>
      </c>
      <c r="R56">
        <f t="shared" si="16"/>
        <v>1.5624999937717741E-2</v>
      </c>
      <c r="T56">
        <f t="shared" si="37"/>
        <v>1</v>
      </c>
      <c r="U56">
        <f t="shared" si="37"/>
        <v>3</v>
      </c>
      <c r="V56">
        <f t="shared" si="37"/>
        <v>0</v>
      </c>
      <c r="W56">
        <f t="shared" si="37"/>
        <v>2</v>
      </c>
      <c r="Y56">
        <f t="shared" si="44"/>
        <v>2</v>
      </c>
      <c r="Z56" t="str">
        <f t="shared" si="13"/>
        <v/>
      </c>
      <c r="AA56" t="str">
        <f t="shared" si="35"/>
        <v/>
      </c>
      <c r="AB56" t="str">
        <f t="shared" si="36"/>
        <v/>
      </c>
      <c r="AC56" t="str">
        <f t="shared" si="18"/>
        <v>2</v>
      </c>
      <c r="AD56" t="str">
        <f t="shared" si="19"/>
        <v>2</v>
      </c>
    </row>
    <row r="57" spans="3:30" x14ac:dyDescent="0.3">
      <c r="C57">
        <f t="shared" si="38"/>
        <v>2</v>
      </c>
      <c r="D57">
        <f t="shared" si="39"/>
        <v>1</v>
      </c>
      <c r="E57">
        <f t="shared" si="40"/>
        <v>4</v>
      </c>
      <c r="F57">
        <f t="shared" si="41"/>
        <v>2</v>
      </c>
      <c r="G57">
        <f t="shared" si="42"/>
        <v>4</v>
      </c>
      <c r="H57">
        <f t="shared" si="43"/>
        <v>3</v>
      </c>
      <c r="K57">
        <f t="shared" si="29"/>
        <v>0.50000000000000011</v>
      </c>
      <c r="L57">
        <f t="shared" si="30"/>
        <v>0.49999999999999989</v>
      </c>
      <c r="M57">
        <f t="shared" si="31"/>
        <v>0.50000000128312816</v>
      </c>
      <c r="N57">
        <f t="shared" si="32"/>
        <v>0.5</v>
      </c>
      <c r="O57">
        <f t="shared" si="33"/>
        <v>0.50000000327616045</v>
      </c>
      <c r="P57">
        <f t="shared" si="34"/>
        <v>0.5</v>
      </c>
      <c r="R57">
        <f t="shared" si="16"/>
        <v>1.5625000142477769E-2</v>
      </c>
      <c r="T57">
        <f t="shared" si="37"/>
        <v>1</v>
      </c>
      <c r="U57">
        <f t="shared" si="37"/>
        <v>2</v>
      </c>
      <c r="V57">
        <f t="shared" si="37"/>
        <v>1</v>
      </c>
      <c r="W57">
        <f t="shared" si="37"/>
        <v>2</v>
      </c>
      <c r="Y57" t="str">
        <f t="shared" si="44"/>
        <v/>
      </c>
      <c r="Z57" t="str">
        <f t="shared" si="13"/>
        <v/>
      </c>
      <c r="AA57">
        <f t="shared" si="35"/>
        <v>4</v>
      </c>
      <c r="AB57">
        <f t="shared" si="36"/>
        <v>2</v>
      </c>
      <c r="AC57" t="str">
        <f t="shared" si="18"/>
        <v>4</v>
      </c>
      <c r="AD57" t="str">
        <f t="shared" si="19"/>
        <v>2</v>
      </c>
    </row>
    <row r="58" spans="3:30" x14ac:dyDescent="0.3">
      <c r="C58">
        <f t="shared" si="38"/>
        <v>2</v>
      </c>
      <c r="D58">
        <f t="shared" si="39"/>
        <v>1</v>
      </c>
      <c r="E58">
        <f t="shared" si="40"/>
        <v>4</v>
      </c>
      <c r="F58">
        <f t="shared" si="41"/>
        <v>2</v>
      </c>
      <c r="G58">
        <f t="shared" si="42"/>
        <v>4</v>
      </c>
      <c r="H58">
        <f t="shared" si="43"/>
        <v>4</v>
      </c>
      <c r="K58">
        <f t="shared" si="29"/>
        <v>0.50000000000000011</v>
      </c>
      <c r="L58">
        <f t="shared" si="30"/>
        <v>0.49999999999999989</v>
      </c>
      <c r="M58">
        <f t="shared" si="31"/>
        <v>0.50000000128312816</v>
      </c>
      <c r="N58">
        <f t="shared" si="32"/>
        <v>0.5</v>
      </c>
      <c r="O58">
        <f t="shared" si="33"/>
        <v>0.50000000327616045</v>
      </c>
      <c r="P58">
        <f t="shared" si="34"/>
        <v>0.5</v>
      </c>
      <c r="R58">
        <f t="shared" si="16"/>
        <v>1.5625000142477769E-2</v>
      </c>
      <c r="T58">
        <f t="shared" si="37"/>
        <v>1</v>
      </c>
      <c r="U58">
        <f t="shared" si="37"/>
        <v>2</v>
      </c>
      <c r="V58">
        <f t="shared" si="37"/>
        <v>0</v>
      </c>
      <c r="W58">
        <f t="shared" si="37"/>
        <v>3</v>
      </c>
      <c r="Y58">
        <f t="shared" si="44"/>
        <v>4</v>
      </c>
      <c r="Z58" t="str">
        <f t="shared" si="13"/>
        <v/>
      </c>
      <c r="AA58" t="str">
        <f t="shared" si="35"/>
        <v/>
      </c>
      <c r="AB58" t="str">
        <f t="shared" si="36"/>
        <v/>
      </c>
      <c r="AC58" t="str">
        <f t="shared" si="18"/>
        <v>4</v>
      </c>
      <c r="AD58" t="str">
        <f t="shared" si="19"/>
        <v>4</v>
      </c>
    </row>
    <row r="59" spans="3:30" x14ac:dyDescent="0.3">
      <c r="C59">
        <f t="shared" si="38"/>
        <v>2</v>
      </c>
      <c r="D59">
        <f t="shared" si="39"/>
        <v>1</v>
      </c>
      <c r="E59">
        <f t="shared" si="40"/>
        <v>4</v>
      </c>
      <c r="F59">
        <f t="shared" si="41"/>
        <v>3</v>
      </c>
      <c r="G59">
        <f t="shared" si="42"/>
        <v>2</v>
      </c>
      <c r="H59">
        <f t="shared" si="43"/>
        <v>3</v>
      </c>
      <c r="K59">
        <f t="shared" si="29"/>
        <v>0.50000000000000011</v>
      </c>
      <c r="L59">
        <f t="shared" si="30"/>
        <v>0.49999999999999989</v>
      </c>
      <c r="M59">
        <f t="shared" si="31"/>
        <v>0.50000000128312816</v>
      </c>
      <c r="N59">
        <f t="shared" si="32"/>
        <v>0.5</v>
      </c>
      <c r="O59">
        <f t="shared" si="33"/>
        <v>0.49999999672383955</v>
      </c>
      <c r="P59">
        <f t="shared" si="34"/>
        <v>0.5</v>
      </c>
      <c r="R59">
        <f t="shared" si="16"/>
        <v>1.5624999937717741E-2</v>
      </c>
      <c r="T59">
        <f t="shared" si="37"/>
        <v>1</v>
      </c>
      <c r="U59">
        <f t="shared" si="37"/>
        <v>2</v>
      </c>
      <c r="V59">
        <f t="shared" si="37"/>
        <v>2</v>
      </c>
      <c r="W59">
        <f t="shared" si="37"/>
        <v>1</v>
      </c>
      <c r="Y59" t="str">
        <f t="shared" si="44"/>
        <v/>
      </c>
      <c r="Z59" t="str">
        <f t="shared" si="13"/>
        <v/>
      </c>
      <c r="AA59">
        <f t="shared" si="35"/>
        <v>3</v>
      </c>
      <c r="AB59">
        <f t="shared" si="36"/>
        <v>2</v>
      </c>
      <c r="AC59" t="str">
        <f t="shared" si="18"/>
        <v>3</v>
      </c>
      <c r="AD59" t="str">
        <f t="shared" si="19"/>
        <v>2</v>
      </c>
    </row>
    <row r="60" spans="3:30" x14ac:dyDescent="0.3">
      <c r="C60">
        <f t="shared" si="38"/>
        <v>2</v>
      </c>
      <c r="D60">
        <f t="shared" si="39"/>
        <v>1</v>
      </c>
      <c r="E60">
        <f t="shared" si="40"/>
        <v>4</v>
      </c>
      <c r="F60">
        <f t="shared" si="41"/>
        <v>3</v>
      </c>
      <c r="G60">
        <f t="shared" si="42"/>
        <v>2</v>
      </c>
      <c r="H60">
        <f t="shared" si="43"/>
        <v>4</v>
      </c>
      <c r="K60">
        <f t="shared" si="29"/>
        <v>0.50000000000000011</v>
      </c>
      <c r="L60">
        <f t="shared" si="30"/>
        <v>0.49999999999999989</v>
      </c>
      <c r="M60">
        <f t="shared" si="31"/>
        <v>0.50000000128312816</v>
      </c>
      <c r="N60">
        <f t="shared" si="32"/>
        <v>0.5</v>
      </c>
      <c r="O60">
        <f t="shared" si="33"/>
        <v>0.49999999672383955</v>
      </c>
      <c r="P60">
        <f t="shared" si="34"/>
        <v>0.5</v>
      </c>
      <c r="R60">
        <f t="shared" si="16"/>
        <v>1.5624999937717741E-2</v>
      </c>
      <c r="T60">
        <f t="shared" si="37"/>
        <v>1</v>
      </c>
      <c r="U60">
        <f t="shared" si="37"/>
        <v>2</v>
      </c>
      <c r="V60">
        <f t="shared" si="37"/>
        <v>1</v>
      </c>
      <c r="W60">
        <f t="shared" si="37"/>
        <v>2</v>
      </c>
      <c r="Y60" t="str">
        <f t="shared" si="44"/>
        <v/>
      </c>
      <c r="Z60" t="str">
        <f t="shared" si="13"/>
        <v/>
      </c>
      <c r="AA60">
        <f t="shared" si="35"/>
        <v>2</v>
      </c>
      <c r="AB60">
        <f t="shared" si="36"/>
        <v>4</v>
      </c>
      <c r="AC60" t="str">
        <f t="shared" si="18"/>
        <v>2</v>
      </c>
      <c r="AD60" t="str">
        <f t="shared" si="19"/>
        <v>4</v>
      </c>
    </row>
    <row r="61" spans="3:30" x14ac:dyDescent="0.3">
      <c r="C61">
        <f t="shared" si="38"/>
        <v>2</v>
      </c>
      <c r="D61">
        <f t="shared" si="39"/>
        <v>1</v>
      </c>
      <c r="E61">
        <f t="shared" si="40"/>
        <v>4</v>
      </c>
      <c r="F61">
        <f t="shared" si="41"/>
        <v>3</v>
      </c>
      <c r="G61">
        <f t="shared" si="42"/>
        <v>4</v>
      </c>
      <c r="H61">
        <f t="shared" si="43"/>
        <v>3</v>
      </c>
      <c r="K61">
        <f t="shared" si="29"/>
        <v>0.50000000000000011</v>
      </c>
      <c r="L61">
        <f t="shared" si="30"/>
        <v>0.49999999999999989</v>
      </c>
      <c r="M61">
        <f t="shared" si="31"/>
        <v>0.50000000128312816</v>
      </c>
      <c r="N61">
        <f t="shared" si="32"/>
        <v>0.5</v>
      </c>
      <c r="O61">
        <f t="shared" si="33"/>
        <v>0.50000000327616045</v>
      </c>
      <c r="P61">
        <f t="shared" si="34"/>
        <v>0.5</v>
      </c>
      <c r="R61">
        <f t="shared" si="16"/>
        <v>1.5625000142477769E-2</v>
      </c>
      <c r="T61">
        <f t="shared" si="37"/>
        <v>1</v>
      </c>
      <c r="U61">
        <f t="shared" si="37"/>
        <v>1</v>
      </c>
      <c r="V61">
        <f t="shared" si="37"/>
        <v>2</v>
      </c>
      <c r="W61">
        <f t="shared" si="37"/>
        <v>2</v>
      </c>
      <c r="Y61" t="str">
        <f t="shared" si="44"/>
        <v/>
      </c>
      <c r="Z61" t="str">
        <f t="shared" si="13"/>
        <v/>
      </c>
      <c r="AA61">
        <f t="shared" si="35"/>
        <v>3</v>
      </c>
      <c r="AB61">
        <f t="shared" si="36"/>
        <v>4</v>
      </c>
      <c r="AC61" t="str">
        <f t="shared" si="18"/>
        <v>3</v>
      </c>
      <c r="AD61" t="str">
        <f t="shared" si="19"/>
        <v>4</v>
      </c>
    </row>
    <row r="62" spans="3:30" x14ac:dyDescent="0.3">
      <c r="C62">
        <f t="shared" si="38"/>
        <v>2</v>
      </c>
      <c r="D62">
        <f t="shared" si="39"/>
        <v>1</v>
      </c>
      <c r="E62">
        <f t="shared" si="40"/>
        <v>4</v>
      </c>
      <c r="F62">
        <f t="shared" si="41"/>
        <v>3</v>
      </c>
      <c r="G62">
        <f t="shared" si="42"/>
        <v>4</v>
      </c>
      <c r="H62">
        <f t="shared" si="43"/>
        <v>4</v>
      </c>
      <c r="K62">
        <f t="shared" si="29"/>
        <v>0.50000000000000011</v>
      </c>
      <c r="L62">
        <f t="shared" si="30"/>
        <v>0.49999999999999989</v>
      </c>
      <c r="M62">
        <f t="shared" si="31"/>
        <v>0.50000000128312816</v>
      </c>
      <c r="N62">
        <f t="shared" si="32"/>
        <v>0.5</v>
      </c>
      <c r="O62">
        <f t="shared" si="33"/>
        <v>0.50000000327616045</v>
      </c>
      <c r="P62">
        <f t="shared" si="34"/>
        <v>0.5</v>
      </c>
      <c r="R62">
        <f t="shared" si="16"/>
        <v>1.5625000142477769E-2</v>
      </c>
      <c r="T62">
        <f t="shared" si="37"/>
        <v>1</v>
      </c>
      <c r="U62">
        <f t="shared" si="37"/>
        <v>1</v>
      </c>
      <c r="V62">
        <f t="shared" si="37"/>
        <v>1</v>
      </c>
      <c r="W62">
        <f t="shared" si="37"/>
        <v>3</v>
      </c>
      <c r="Y62">
        <f t="shared" si="44"/>
        <v>4</v>
      </c>
      <c r="Z62" t="str">
        <f t="shared" si="13"/>
        <v/>
      </c>
      <c r="AA62" t="str">
        <f t="shared" si="35"/>
        <v/>
      </c>
      <c r="AB62" t="str">
        <f t="shared" si="36"/>
        <v/>
      </c>
      <c r="AC62" t="str">
        <f t="shared" si="18"/>
        <v>4</v>
      </c>
      <c r="AD62" t="str">
        <f t="shared" si="19"/>
        <v>4</v>
      </c>
    </row>
    <row r="63" spans="3:30" x14ac:dyDescent="0.3">
      <c r="C63">
        <f t="shared" si="38"/>
        <v>2</v>
      </c>
      <c r="D63">
        <f t="shared" si="39"/>
        <v>3</v>
      </c>
      <c r="E63">
        <f t="shared" si="40"/>
        <v>1</v>
      </c>
      <c r="F63">
        <f t="shared" si="41"/>
        <v>2</v>
      </c>
      <c r="G63">
        <f t="shared" si="42"/>
        <v>2</v>
      </c>
      <c r="H63">
        <f t="shared" si="43"/>
        <v>3</v>
      </c>
      <c r="K63">
        <f t="shared" si="29"/>
        <v>0.50000000000000011</v>
      </c>
      <c r="L63">
        <f t="shared" si="30"/>
        <v>0.50000000000000011</v>
      </c>
      <c r="M63">
        <f t="shared" si="31"/>
        <v>0.49999999871687184</v>
      </c>
      <c r="N63">
        <f t="shared" si="32"/>
        <v>0.5</v>
      </c>
      <c r="O63">
        <f t="shared" si="33"/>
        <v>0.49999999672383955</v>
      </c>
      <c r="P63">
        <f t="shared" si="34"/>
        <v>0.5</v>
      </c>
      <c r="R63">
        <f t="shared" si="16"/>
        <v>1.5624999857522238E-2</v>
      </c>
      <c r="T63">
        <f t="shared" si="37"/>
        <v>1</v>
      </c>
      <c r="U63">
        <f t="shared" si="37"/>
        <v>3</v>
      </c>
      <c r="V63">
        <f t="shared" si="37"/>
        <v>2</v>
      </c>
      <c r="W63">
        <f t="shared" si="37"/>
        <v>0</v>
      </c>
      <c r="Y63">
        <f t="shared" si="44"/>
        <v>2</v>
      </c>
      <c r="Z63" t="str">
        <f t="shared" si="13"/>
        <v/>
      </c>
      <c r="AA63" t="str">
        <f t="shared" si="35"/>
        <v/>
      </c>
      <c r="AB63" t="str">
        <f t="shared" si="36"/>
        <v/>
      </c>
      <c r="AC63" t="str">
        <f t="shared" si="18"/>
        <v>2</v>
      </c>
      <c r="AD63" t="str">
        <f t="shared" si="19"/>
        <v>2</v>
      </c>
    </row>
    <row r="64" spans="3:30" x14ac:dyDescent="0.3">
      <c r="C64">
        <f t="shared" si="38"/>
        <v>2</v>
      </c>
      <c r="D64">
        <f t="shared" si="39"/>
        <v>3</v>
      </c>
      <c r="E64">
        <f t="shared" si="40"/>
        <v>1</v>
      </c>
      <c r="F64">
        <f t="shared" si="41"/>
        <v>2</v>
      </c>
      <c r="G64">
        <f t="shared" si="42"/>
        <v>2</v>
      </c>
      <c r="H64">
        <f t="shared" si="43"/>
        <v>4</v>
      </c>
      <c r="K64">
        <f t="shared" si="29"/>
        <v>0.50000000000000011</v>
      </c>
      <c r="L64">
        <f t="shared" si="30"/>
        <v>0.50000000000000011</v>
      </c>
      <c r="M64">
        <f t="shared" si="31"/>
        <v>0.49999999871687184</v>
      </c>
      <c r="N64">
        <f t="shared" si="32"/>
        <v>0.5</v>
      </c>
      <c r="O64">
        <f t="shared" si="33"/>
        <v>0.49999999672383955</v>
      </c>
      <c r="P64">
        <f t="shared" si="34"/>
        <v>0.5</v>
      </c>
      <c r="R64">
        <f t="shared" si="16"/>
        <v>1.5624999857522238E-2</v>
      </c>
      <c r="T64">
        <f t="shared" si="37"/>
        <v>1</v>
      </c>
      <c r="U64">
        <f t="shared" si="37"/>
        <v>3</v>
      </c>
      <c r="V64">
        <f t="shared" si="37"/>
        <v>1</v>
      </c>
      <c r="W64">
        <f t="shared" si="37"/>
        <v>1</v>
      </c>
      <c r="Y64">
        <f t="shared" si="44"/>
        <v>2</v>
      </c>
      <c r="Z64" t="str">
        <f t="shared" si="13"/>
        <v/>
      </c>
      <c r="AA64" t="str">
        <f t="shared" si="35"/>
        <v/>
      </c>
      <c r="AB64" t="str">
        <f t="shared" si="36"/>
        <v/>
      </c>
      <c r="AC64" t="str">
        <f t="shared" si="18"/>
        <v>2</v>
      </c>
      <c r="AD64" t="str">
        <f t="shared" si="19"/>
        <v>2</v>
      </c>
    </row>
    <row r="65" spans="3:30" x14ac:dyDescent="0.3">
      <c r="C65">
        <f t="shared" si="38"/>
        <v>2</v>
      </c>
      <c r="D65">
        <f t="shared" si="39"/>
        <v>3</v>
      </c>
      <c r="E65">
        <f t="shared" si="40"/>
        <v>1</v>
      </c>
      <c r="F65">
        <f t="shared" si="41"/>
        <v>2</v>
      </c>
      <c r="G65">
        <f t="shared" si="42"/>
        <v>4</v>
      </c>
      <c r="H65">
        <f t="shared" si="43"/>
        <v>3</v>
      </c>
      <c r="K65">
        <f t="shared" si="29"/>
        <v>0.50000000000000011</v>
      </c>
      <c r="L65">
        <f t="shared" si="30"/>
        <v>0.50000000000000011</v>
      </c>
      <c r="M65">
        <f t="shared" si="31"/>
        <v>0.49999999871687184</v>
      </c>
      <c r="N65">
        <f t="shared" si="32"/>
        <v>0.5</v>
      </c>
      <c r="O65">
        <f t="shared" si="33"/>
        <v>0.50000000327616045</v>
      </c>
      <c r="P65">
        <f t="shared" si="34"/>
        <v>0.5</v>
      </c>
      <c r="R65">
        <f t="shared" si="16"/>
        <v>1.5625000062282266E-2</v>
      </c>
      <c r="T65">
        <f t="shared" si="37"/>
        <v>1</v>
      </c>
      <c r="U65">
        <f t="shared" si="37"/>
        <v>2</v>
      </c>
      <c r="V65">
        <f t="shared" si="37"/>
        <v>2</v>
      </c>
      <c r="W65">
        <f t="shared" si="37"/>
        <v>1</v>
      </c>
      <c r="Y65" t="str">
        <f t="shared" si="44"/>
        <v/>
      </c>
      <c r="Z65" t="str">
        <f t="shared" si="13"/>
        <v/>
      </c>
      <c r="AA65">
        <f t="shared" si="35"/>
        <v>2</v>
      </c>
      <c r="AB65">
        <f t="shared" si="36"/>
        <v>3</v>
      </c>
      <c r="AC65" t="str">
        <f t="shared" si="18"/>
        <v>2</v>
      </c>
      <c r="AD65" t="str">
        <f t="shared" si="19"/>
        <v>3</v>
      </c>
    </row>
    <row r="66" spans="3:30" x14ac:dyDescent="0.3">
      <c r="C66">
        <f t="shared" si="38"/>
        <v>2</v>
      </c>
      <c r="D66">
        <f t="shared" si="39"/>
        <v>3</v>
      </c>
      <c r="E66">
        <f t="shared" si="40"/>
        <v>1</v>
      </c>
      <c r="F66">
        <f t="shared" si="41"/>
        <v>2</v>
      </c>
      <c r="G66">
        <f t="shared" si="42"/>
        <v>4</v>
      </c>
      <c r="H66">
        <f t="shared" si="43"/>
        <v>4</v>
      </c>
      <c r="K66">
        <f t="shared" si="29"/>
        <v>0.50000000000000011</v>
      </c>
      <c r="L66">
        <f t="shared" si="30"/>
        <v>0.50000000000000011</v>
      </c>
      <c r="M66">
        <f t="shared" si="31"/>
        <v>0.49999999871687184</v>
      </c>
      <c r="N66">
        <f t="shared" si="32"/>
        <v>0.5</v>
      </c>
      <c r="O66">
        <f t="shared" si="33"/>
        <v>0.50000000327616045</v>
      </c>
      <c r="P66">
        <f t="shared" si="34"/>
        <v>0.5</v>
      </c>
      <c r="R66">
        <f t="shared" si="16"/>
        <v>1.5625000062282266E-2</v>
      </c>
      <c r="T66">
        <f t="shared" si="37"/>
        <v>1</v>
      </c>
      <c r="U66">
        <f t="shared" si="37"/>
        <v>2</v>
      </c>
      <c r="V66">
        <f t="shared" si="37"/>
        <v>1</v>
      </c>
      <c r="W66">
        <f t="shared" si="37"/>
        <v>2</v>
      </c>
      <c r="Y66" t="str">
        <f t="shared" si="44"/>
        <v/>
      </c>
      <c r="Z66" t="str">
        <f t="shared" si="13"/>
        <v/>
      </c>
      <c r="AA66">
        <f t="shared" si="35"/>
        <v>4</v>
      </c>
      <c r="AB66">
        <f t="shared" si="36"/>
        <v>2</v>
      </c>
      <c r="AC66" t="str">
        <f t="shared" si="18"/>
        <v>4</v>
      </c>
      <c r="AD66" t="str">
        <f t="shared" si="19"/>
        <v>2</v>
      </c>
    </row>
    <row r="67" spans="3:30" x14ac:dyDescent="0.3">
      <c r="C67">
        <f t="shared" si="38"/>
        <v>2</v>
      </c>
      <c r="D67">
        <f t="shared" si="39"/>
        <v>3</v>
      </c>
      <c r="E67">
        <f t="shared" si="40"/>
        <v>1</v>
      </c>
      <c r="F67">
        <f t="shared" si="41"/>
        <v>3</v>
      </c>
      <c r="G67">
        <f t="shared" si="42"/>
        <v>2</v>
      </c>
      <c r="H67">
        <f t="shared" si="43"/>
        <v>3</v>
      </c>
      <c r="K67">
        <f t="shared" si="29"/>
        <v>0.50000000000000011</v>
      </c>
      <c r="L67">
        <f t="shared" si="30"/>
        <v>0.50000000000000011</v>
      </c>
      <c r="M67">
        <f t="shared" si="31"/>
        <v>0.49999999871687184</v>
      </c>
      <c r="N67">
        <f t="shared" si="32"/>
        <v>0.5</v>
      </c>
      <c r="O67">
        <f t="shared" si="33"/>
        <v>0.49999999672383955</v>
      </c>
      <c r="P67">
        <f t="shared" si="34"/>
        <v>0.5</v>
      </c>
      <c r="R67">
        <f t="shared" si="16"/>
        <v>1.5624999857522238E-2</v>
      </c>
      <c r="T67">
        <f t="shared" si="37"/>
        <v>1</v>
      </c>
      <c r="U67">
        <f t="shared" si="37"/>
        <v>2</v>
      </c>
      <c r="V67">
        <f t="shared" si="37"/>
        <v>3</v>
      </c>
      <c r="W67">
        <f t="shared" si="37"/>
        <v>0</v>
      </c>
      <c r="Y67">
        <f t="shared" si="44"/>
        <v>3</v>
      </c>
      <c r="Z67" t="str">
        <f t="shared" si="13"/>
        <v/>
      </c>
      <c r="AA67" t="str">
        <f t="shared" si="35"/>
        <v/>
      </c>
      <c r="AB67" t="str">
        <f t="shared" si="36"/>
        <v/>
      </c>
      <c r="AC67" t="str">
        <f t="shared" si="18"/>
        <v>3</v>
      </c>
      <c r="AD67" t="str">
        <f t="shared" si="19"/>
        <v>3</v>
      </c>
    </row>
    <row r="68" spans="3:30" x14ac:dyDescent="0.3">
      <c r="C68">
        <f t="shared" si="38"/>
        <v>2</v>
      </c>
      <c r="D68">
        <f t="shared" si="39"/>
        <v>3</v>
      </c>
      <c r="E68">
        <f t="shared" si="40"/>
        <v>1</v>
      </c>
      <c r="F68">
        <f t="shared" si="41"/>
        <v>3</v>
      </c>
      <c r="G68">
        <f t="shared" si="42"/>
        <v>2</v>
      </c>
      <c r="H68">
        <f t="shared" si="43"/>
        <v>4</v>
      </c>
      <c r="K68">
        <f t="shared" si="29"/>
        <v>0.50000000000000011</v>
      </c>
      <c r="L68">
        <f t="shared" si="30"/>
        <v>0.50000000000000011</v>
      </c>
      <c r="M68">
        <f t="shared" si="31"/>
        <v>0.49999999871687184</v>
      </c>
      <c r="N68">
        <f t="shared" si="32"/>
        <v>0.5</v>
      </c>
      <c r="O68">
        <f t="shared" si="33"/>
        <v>0.49999999672383955</v>
      </c>
      <c r="P68">
        <f t="shared" si="34"/>
        <v>0.5</v>
      </c>
      <c r="R68">
        <f t="shared" si="16"/>
        <v>1.5624999857522238E-2</v>
      </c>
      <c r="T68">
        <f t="shared" si="37"/>
        <v>1</v>
      </c>
      <c r="U68">
        <f t="shared" si="37"/>
        <v>2</v>
      </c>
      <c r="V68">
        <f t="shared" si="37"/>
        <v>2</v>
      </c>
      <c r="W68">
        <f t="shared" si="37"/>
        <v>1</v>
      </c>
      <c r="Y68" t="str">
        <f t="shared" si="44"/>
        <v/>
      </c>
      <c r="Z68" t="str">
        <f t="shared" si="13"/>
        <v/>
      </c>
      <c r="AA68">
        <f t="shared" si="35"/>
        <v>3</v>
      </c>
      <c r="AB68">
        <f t="shared" si="36"/>
        <v>2</v>
      </c>
      <c r="AC68" t="str">
        <f t="shared" si="18"/>
        <v>3</v>
      </c>
      <c r="AD68" t="str">
        <f t="shared" si="19"/>
        <v>2</v>
      </c>
    </row>
    <row r="69" spans="3:30" x14ac:dyDescent="0.3">
      <c r="C69">
        <f t="shared" si="38"/>
        <v>2</v>
      </c>
      <c r="D69">
        <f t="shared" si="39"/>
        <v>3</v>
      </c>
      <c r="E69">
        <f t="shared" si="40"/>
        <v>1</v>
      </c>
      <c r="F69">
        <f t="shared" si="41"/>
        <v>3</v>
      </c>
      <c r="G69">
        <f t="shared" si="42"/>
        <v>4</v>
      </c>
      <c r="H69">
        <f t="shared" si="43"/>
        <v>3</v>
      </c>
      <c r="K69">
        <f t="shared" si="29"/>
        <v>0.50000000000000011</v>
      </c>
      <c r="L69">
        <f t="shared" si="30"/>
        <v>0.50000000000000011</v>
      </c>
      <c r="M69">
        <f t="shared" si="31"/>
        <v>0.49999999871687184</v>
      </c>
      <c r="N69">
        <f t="shared" si="32"/>
        <v>0.5</v>
      </c>
      <c r="O69">
        <f t="shared" si="33"/>
        <v>0.50000000327616045</v>
      </c>
      <c r="P69">
        <f t="shared" si="34"/>
        <v>0.5</v>
      </c>
      <c r="R69">
        <f t="shared" si="16"/>
        <v>1.5625000062282266E-2</v>
      </c>
      <c r="T69">
        <f t="shared" si="37"/>
        <v>1</v>
      </c>
      <c r="U69">
        <f t="shared" si="37"/>
        <v>1</v>
      </c>
      <c r="V69">
        <f t="shared" si="37"/>
        <v>3</v>
      </c>
      <c r="W69">
        <f t="shared" si="37"/>
        <v>1</v>
      </c>
      <c r="Y69">
        <f t="shared" si="44"/>
        <v>3</v>
      </c>
      <c r="Z69" t="str">
        <f t="shared" si="13"/>
        <v/>
      </c>
      <c r="AA69" t="str">
        <f t="shared" si="35"/>
        <v/>
      </c>
      <c r="AB69" t="str">
        <f t="shared" si="36"/>
        <v/>
      </c>
      <c r="AC69" t="str">
        <f t="shared" si="18"/>
        <v>3</v>
      </c>
      <c r="AD69" t="str">
        <f t="shared" si="19"/>
        <v>3</v>
      </c>
    </row>
    <row r="70" spans="3:30" x14ac:dyDescent="0.3">
      <c r="C70">
        <f t="shared" si="38"/>
        <v>2</v>
      </c>
      <c r="D70">
        <f t="shared" si="39"/>
        <v>3</v>
      </c>
      <c r="E70">
        <f t="shared" si="40"/>
        <v>1</v>
      </c>
      <c r="F70">
        <f t="shared" si="41"/>
        <v>3</v>
      </c>
      <c r="G70">
        <f t="shared" si="42"/>
        <v>4</v>
      </c>
      <c r="H70">
        <f t="shared" si="43"/>
        <v>4</v>
      </c>
      <c r="K70">
        <f t="shared" si="29"/>
        <v>0.50000000000000011</v>
      </c>
      <c r="L70">
        <f t="shared" si="30"/>
        <v>0.50000000000000011</v>
      </c>
      <c r="M70">
        <f t="shared" si="31"/>
        <v>0.49999999871687184</v>
      </c>
      <c r="N70">
        <f t="shared" si="32"/>
        <v>0.5</v>
      </c>
      <c r="O70">
        <f t="shared" si="33"/>
        <v>0.50000000327616045</v>
      </c>
      <c r="P70">
        <f t="shared" si="34"/>
        <v>0.5</v>
      </c>
      <c r="R70">
        <f t="shared" si="16"/>
        <v>1.5625000062282266E-2</v>
      </c>
      <c r="T70">
        <f t="shared" si="37"/>
        <v>1</v>
      </c>
      <c r="U70">
        <f t="shared" si="37"/>
        <v>1</v>
      </c>
      <c r="V70">
        <f t="shared" si="37"/>
        <v>2</v>
      </c>
      <c r="W70">
        <f t="shared" si="37"/>
        <v>2</v>
      </c>
      <c r="Y70" t="str">
        <f t="shared" si="44"/>
        <v/>
      </c>
      <c r="Z70" t="str">
        <f t="shared" si="13"/>
        <v/>
      </c>
      <c r="AA70">
        <f t="shared" si="35"/>
        <v>4</v>
      </c>
      <c r="AB70">
        <f t="shared" si="36"/>
        <v>3</v>
      </c>
      <c r="AC70" t="str">
        <f t="shared" si="18"/>
        <v>4</v>
      </c>
      <c r="AD70" t="str">
        <f t="shared" si="19"/>
        <v>3</v>
      </c>
    </row>
    <row r="71" spans="3:30" x14ac:dyDescent="0.3">
      <c r="C71">
        <f t="shared" si="38"/>
        <v>2</v>
      </c>
      <c r="D71">
        <f t="shared" si="39"/>
        <v>3</v>
      </c>
      <c r="E71">
        <f t="shared" si="40"/>
        <v>4</v>
      </c>
      <c r="F71">
        <f t="shared" si="41"/>
        <v>2</v>
      </c>
      <c r="G71">
        <f t="shared" si="42"/>
        <v>2</v>
      </c>
      <c r="H71">
        <f t="shared" si="43"/>
        <v>3</v>
      </c>
      <c r="K71">
        <f t="shared" si="29"/>
        <v>0.50000000000000011</v>
      </c>
      <c r="L71">
        <f t="shared" si="30"/>
        <v>0.50000000000000011</v>
      </c>
      <c r="M71">
        <f t="shared" si="31"/>
        <v>0.50000000128312816</v>
      </c>
      <c r="N71">
        <f t="shared" si="32"/>
        <v>0.5</v>
      </c>
      <c r="O71">
        <f t="shared" si="33"/>
        <v>0.49999999672383955</v>
      </c>
      <c r="P71">
        <f t="shared" si="34"/>
        <v>0.5</v>
      </c>
      <c r="R71">
        <f t="shared" si="16"/>
        <v>1.5624999937717748E-2</v>
      </c>
      <c r="T71">
        <f t="shared" si="37"/>
        <v>0</v>
      </c>
      <c r="U71">
        <f t="shared" si="37"/>
        <v>3</v>
      </c>
      <c r="V71">
        <f t="shared" si="37"/>
        <v>2</v>
      </c>
      <c r="W71">
        <f t="shared" si="37"/>
        <v>1</v>
      </c>
      <c r="Y71">
        <f t="shared" si="44"/>
        <v>2</v>
      </c>
      <c r="Z71" t="str">
        <f t="shared" si="13"/>
        <v/>
      </c>
      <c r="AA71" t="str">
        <f t="shared" si="35"/>
        <v/>
      </c>
      <c r="AB71" t="str">
        <f t="shared" si="36"/>
        <v/>
      </c>
      <c r="AC71" t="str">
        <f t="shared" si="18"/>
        <v>2</v>
      </c>
      <c r="AD71" t="str">
        <f t="shared" si="19"/>
        <v>2</v>
      </c>
    </row>
    <row r="72" spans="3:30" x14ac:dyDescent="0.3">
      <c r="C72">
        <f t="shared" si="38"/>
        <v>2</v>
      </c>
      <c r="D72">
        <f t="shared" si="39"/>
        <v>3</v>
      </c>
      <c r="E72">
        <f t="shared" si="40"/>
        <v>4</v>
      </c>
      <c r="F72">
        <f t="shared" si="41"/>
        <v>2</v>
      </c>
      <c r="G72">
        <f t="shared" si="42"/>
        <v>2</v>
      </c>
      <c r="H72">
        <f t="shared" si="43"/>
        <v>4</v>
      </c>
      <c r="K72">
        <f t="shared" si="29"/>
        <v>0.50000000000000011</v>
      </c>
      <c r="L72">
        <f t="shared" si="30"/>
        <v>0.50000000000000011</v>
      </c>
      <c r="M72">
        <f t="shared" si="31"/>
        <v>0.50000000128312816</v>
      </c>
      <c r="N72">
        <f t="shared" si="32"/>
        <v>0.5</v>
      </c>
      <c r="O72">
        <f t="shared" si="33"/>
        <v>0.49999999672383955</v>
      </c>
      <c r="P72">
        <f t="shared" si="34"/>
        <v>0.5</v>
      </c>
      <c r="R72">
        <f t="shared" si="16"/>
        <v>1.5624999937717748E-2</v>
      </c>
      <c r="T72">
        <f t="shared" si="37"/>
        <v>0</v>
      </c>
      <c r="U72">
        <f t="shared" si="37"/>
        <v>3</v>
      </c>
      <c r="V72">
        <f t="shared" si="37"/>
        <v>1</v>
      </c>
      <c r="W72">
        <f t="shared" si="37"/>
        <v>2</v>
      </c>
      <c r="Y72">
        <f t="shared" si="44"/>
        <v>2</v>
      </c>
      <c r="Z72" t="str">
        <f t="shared" si="13"/>
        <v/>
      </c>
      <c r="AA72" t="str">
        <f t="shared" si="35"/>
        <v/>
      </c>
      <c r="AB72" t="str">
        <f t="shared" si="36"/>
        <v/>
      </c>
      <c r="AC72" t="str">
        <f t="shared" si="18"/>
        <v>2</v>
      </c>
      <c r="AD72" t="str">
        <f t="shared" si="19"/>
        <v>2</v>
      </c>
    </row>
    <row r="73" spans="3:30" x14ac:dyDescent="0.3">
      <c r="C73">
        <f t="shared" si="38"/>
        <v>2</v>
      </c>
      <c r="D73">
        <f t="shared" si="39"/>
        <v>3</v>
      </c>
      <c r="E73">
        <f t="shared" si="40"/>
        <v>4</v>
      </c>
      <c r="F73">
        <f t="shared" si="41"/>
        <v>2</v>
      </c>
      <c r="G73">
        <f t="shared" si="42"/>
        <v>4</v>
      </c>
      <c r="H73">
        <f t="shared" si="43"/>
        <v>3</v>
      </c>
      <c r="K73">
        <f t="shared" si="29"/>
        <v>0.50000000000000011</v>
      </c>
      <c r="L73">
        <f t="shared" si="30"/>
        <v>0.50000000000000011</v>
      </c>
      <c r="M73">
        <f t="shared" si="31"/>
        <v>0.50000000128312816</v>
      </c>
      <c r="N73">
        <f t="shared" si="32"/>
        <v>0.5</v>
      </c>
      <c r="O73">
        <f t="shared" si="33"/>
        <v>0.50000000327616045</v>
      </c>
      <c r="P73">
        <f t="shared" si="34"/>
        <v>0.5</v>
      </c>
      <c r="R73">
        <f t="shared" si="16"/>
        <v>1.5625000142477776E-2</v>
      </c>
      <c r="T73">
        <f t="shared" si="37"/>
        <v>0</v>
      </c>
      <c r="U73">
        <f t="shared" si="37"/>
        <v>2</v>
      </c>
      <c r="V73">
        <f t="shared" si="37"/>
        <v>2</v>
      </c>
      <c r="W73">
        <f t="shared" si="37"/>
        <v>2</v>
      </c>
      <c r="Y73" t="str">
        <f t="shared" si="44"/>
        <v/>
      </c>
      <c r="Z73" t="str">
        <f t="shared" si="13"/>
        <v>X</v>
      </c>
      <c r="AA73" t="str">
        <f t="shared" si="35"/>
        <v/>
      </c>
      <c r="AB73" t="str">
        <f t="shared" si="36"/>
        <v/>
      </c>
      <c r="AC73" t="str">
        <f t="shared" si="18"/>
        <v/>
      </c>
      <c r="AD73" t="str">
        <f t="shared" si="19"/>
        <v/>
      </c>
    </row>
    <row r="74" spans="3:30" x14ac:dyDescent="0.3">
      <c r="C74">
        <f t="shared" si="38"/>
        <v>2</v>
      </c>
      <c r="D74">
        <f t="shared" si="39"/>
        <v>3</v>
      </c>
      <c r="E74">
        <f t="shared" si="40"/>
        <v>4</v>
      </c>
      <c r="F74">
        <f t="shared" si="41"/>
        <v>2</v>
      </c>
      <c r="G74">
        <f t="shared" si="42"/>
        <v>4</v>
      </c>
      <c r="H74">
        <f t="shared" si="43"/>
        <v>4</v>
      </c>
      <c r="K74">
        <f t="shared" si="29"/>
        <v>0.50000000000000011</v>
      </c>
      <c r="L74">
        <f t="shared" si="30"/>
        <v>0.50000000000000011</v>
      </c>
      <c r="M74">
        <f t="shared" si="31"/>
        <v>0.50000000128312816</v>
      </c>
      <c r="N74">
        <f t="shared" si="32"/>
        <v>0.5</v>
      </c>
      <c r="O74">
        <f t="shared" si="33"/>
        <v>0.50000000327616045</v>
      </c>
      <c r="P74">
        <f t="shared" si="34"/>
        <v>0.5</v>
      </c>
      <c r="R74">
        <f t="shared" si="16"/>
        <v>1.5625000142477776E-2</v>
      </c>
      <c r="T74">
        <f t="shared" si="37"/>
        <v>0</v>
      </c>
      <c r="U74">
        <f t="shared" si="37"/>
        <v>2</v>
      </c>
      <c r="V74">
        <f t="shared" si="37"/>
        <v>1</v>
      </c>
      <c r="W74">
        <f t="shared" si="37"/>
        <v>3</v>
      </c>
      <c r="Y74">
        <f t="shared" si="44"/>
        <v>4</v>
      </c>
      <c r="Z74" t="str">
        <f t="shared" si="13"/>
        <v/>
      </c>
      <c r="AA74" t="str">
        <f t="shared" si="35"/>
        <v/>
      </c>
      <c r="AB74" t="str">
        <f t="shared" si="36"/>
        <v/>
      </c>
      <c r="AC74" t="str">
        <f t="shared" si="18"/>
        <v>4</v>
      </c>
      <c r="AD74" t="str">
        <f t="shared" si="19"/>
        <v>4</v>
      </c>
    </row>
    <row r="75" spans="3:30" x14ac:dyDescent="0.3">
      <c r="C75">
        <f t="shared" si="38"/>
        <v>2</v>
      </c>
      <c r="D75">
        <f t="shared" si="39"/>
        <v>3</v>
      </c>
      <c r="E75">
        <f t="shared" si="40"/>
        <v>4</v>
      </c>
      <c r="F75">
        <f t="shared" si="41"/>
        <v>3</v>
      </c>
      <c r="G75">
        <f t="shared" si="42"/>
        <v>2</v>
      </c>
      <c r="H75">
        <f t="shared" si="43"/>
        <v>3</v>
      </c>
      <c r="K75">
        <f t="shared" si="29"/>
        <v>0.50000000000000011</v>
      </c>
      <c r="L75">
        <f t="shared" si="30"/>
        <v>0.50000000000000011</v>
      </c>
      <c r="M75">
        <f t="shared" si="31"/>
        <v>0.50000000128312816</v>
      </c>
      <c r="N75">
        <f t="shared" si="32"/>
        <v>0.5</v>
      </c>
      <c r="O75">
        <f t="shared" si="33"/>
        <v>0.49999999672383955</v>
      </c>
      <c r="P75">
        <f t="shared" si="34"/>
        <v>0.5</v>
      </c>
      <c r="R75">
        <f t="shared" si="16"/>
        <v>1.5624999937717748E-2</v>
      </c>
      <c r="T75">
        <f t="shared" si="37"/>
        <v>0</v>
      </c>
      <c r="U75">
        <f t="shared" si="37"/>
        <v>2</v>
      </c>
      <c r="V75">
        <f t="shared" si="37"/>
        <v>3</v>
      </c>
      <c r="W75">
        <f t="shared" si="37"/>
        <v>1</v>
      </c>
      <c r="Y75">
        <f t="shared" si="44"/>
        <v>3</v>
      </c>
      <c r="Z75" t="str">
        <f t="shared" si="13"/>
        <v/>
      </c>
      <c r="AA75" t="str">
        <f t="shared" si="35"/>
        <v/>
      </c>
      <c r="AB75" t="str">
        <f t="shared" si="36"/>
        <v/>
      </c>
      <c r="AC75" t="str">
        <f t="shared" si="18"/>
        <v>3</v>
      </c>
      <c r="AD75" t="str">
        <f t="shared" si="19"/>
        <v>3</v>
      </c>
    </row>
    <row r="76" spans="3:30" x14ac:dyDescent="0.3">
      <c r="C76">
        <f t="shared" si="38"/>
        <v>2</v>
      </c>
      <c r="D76">
        <f t="shared" si="39"/>
        <v>3</v>
      </c>
      <c r="E76">
        <f t="shared" si="40"/>
        <v>4</v>
      </c>
      <c r="F76">
        <f t="shared" si="41"/>
        <v>3</v>
      </c>
      <c r="G76">
        <f t="shared" si="42"/>
        <v>2</v>
      </c>
      <c r="H76">
        <f t="shared" si="43"/>
        <v>4</v>
      </c>
      <c r="K76">
        <f t="shared" si="29"/>
        <v>0.50000000000000011</v>
      </c>
      <c r="L76">
        <f t="shared" si="30"/>
        <v>0.50000000000000011</v>
      </c>
      <c r="M76">
        <f t="shared" si="31"/>
        <v>0.50000000128312816</v>
      </c>
      <c r="N76">
        <f t="shared" si="32"/>
        <v>0.5</v>
      </c>
      <c r="O76">
        <f t="shared" si="33"/>
        <v>0.49999999672383955</v>
      </c>
      <c r="P76">
        <f t="shared" si="34"/>
        <v>0.5</v>
      </c>
      <c r="R76">
        <f t="shared" si="16"/>
        <v>1.5624999937717748E-2</v>
      </c>
      <c r="T76">
        <f t="shared" si="37"/>
        <v>0</v>
      </c>
      <c r="U76">
        <f t="shared" si="37"/>
        <v>2</v>
      </c>
      <c r="V76">
        <f t="shared" si="37"/>
        <v>2</v>
      </c>
      <c r="W76">
        <f t="shared" si="37"/>
        <v>2</v>
      </c>
      <c r="Y76" t="str">
        <f t="shared" si="44"/>
        <v/>
      </c>
      <c r="Z76" t="str">
        <f t="shared" si="13"/>
        <v>X</v>
      </c>
      <c r="AA76" t="str">
        <f t="shared" si="35"/>
        <v/>
      </c>
      <c r="AB76" t="str">
        <f t="shared" si="36"/>
        <v/>
      </c>
      <c r="AC76" t="str">
        <f t="shared" si="18"/>
        <v/>
      </c>
      <c r="AD76" t="str">
        <f t="shared" si="19"/>
        <v/>
      </c>
    </row>
    <row r="77" spans="3:30" x14ac:dyDescent="0.3">
      <c r="C77">
        <f t="shared" si="38"/>
        <v>2</v>
      </c>
      <c r="D77">
        <f t="shared" si="39"/>
        <v>3</v>
      </c>
      <c r="E77">
        <f t="shared" si="40"/>
        <v>4</v>
      </c>
      <c r="F77">
        <f t="shared" si="41"/>
        <v>3</v>
      </c>
      <c r="G77">
        <f t="shared" si="42"/>
        <v>4</v>
      </c>
      <c r="H77">
        <f t="shared" si="43"/>
        <v>3</v>
      </c>
      <c r="K77">
        <f t="shared" si="29"/>
        <v>0.50000000000000011</v>
      </c>
      <c r="L77">
        <f t="shared" si="30"/>
        <v>0.50000000000000011</v>
      </c>
      <c r="M77">
        <f t="shared" si="31"/>
        <v>0.50000000128312816</v>
      </c>
      <c r="N77">
        <f t="shared" si="32"/>
        <v>0.5</v>
      </c>
      <c r="O77">
        <f t="shared" si="33"/>
        <v>0.50000000327616045</v>
      </c>
      <c r="P77">
        <f t="shared" si="34"/>
        <v>0.5</v>
      </c>
      <c r="R77">
        <f t="shared" si="16"/>
        <v>1.5625000142477776E-2</v>
      </c>
      <c r="T77">
        <f t="shared" si="37"/>
        <v>0</v>
      </c>
      <c r="U77">
        <f t="shared" si="37"/>
        <v>1</v>
      </c>
      <c r="V77">
        <f t="shared" si="37"/>
        <v>3</v>
      </c>
      <c r="W77">
        <f t="shared" si="37"/>
        <v>2</v>
      </c>
      <c r="Y77">
        <f t="shared" si="44"/>
        <v>3</v>
      </c>
      <c r="Z77" t="str">
        <f t="shared" si="13"/>
        <v/>
      </c>
      <c r="AA77" t="str">
        <f t="shared" si="35"/>
        <v/>
      </c>
      <c r="AB77" t="str">
        <f t="shared" si="36"/>
        <v/>
      </c>
      <c r="AC77" t="str">
        <f t="shared" si="18"/>
        <v>3</v>
      </c>
      <c r="AD77" t="str">
        <f t="shared" si="19"/>
        <v>3</v>
      </c>
    </row>
    <row r="78" spans="3:30" x14ac:dyDescent="0.3">
      <c r="C78">
        <f t="shared" si="38"/>
        <v>2</v>
      </c>
      <c r="D78">
        <f t="shared" si="39"/>
        <v>3</v>
      </c>
      <c r="E78">
        <f t="shared" si="40"/>
        <v>4</v>
      </c>
      <c r="F78">
        <f t="shared" si="41"/>
        <v>3</v>
      </c>
      <c r="G78">
        <f t="shared" si="42"/>
        <v>4</v>
      </c>
      <c r="H78">
        <f t="shared" si="43"/>
        <v>4</v>
      </c>
      <c r="K78">
        <f t="shared" si="29"/>
        <v>0.50000000000000011</v>
      </c>
      <c r="L78">
        <f t="shared" si="30"/>
        <v>0.50000000000000011</v>
      </c>
      <c r="M78">
        <f t="shared" si="31"/>
        <v>0.50000000128312816</v>
      </c>
      <c r="N78">
        <f t="shared" si="32"/>
        <v>0.5</v>
      </c>
      <c r="O78">
        <f t="shared" si="33"/>
        <v>0.50000000327616045</v>
      </c>
      <c r="P78">
        <f t="shared" si="34"/>
        <v>0.5</v>
      </c>
      <c r="R78">
        <f t="shared" si="16"/>
        <v>1.5625000142477776E-2</v>
      </c>
      <c r="T78">
        <f t="shared" si="37"/>
        <v>0</v>
      </c>
      <c r="U78">
        <f t="shared" si="37"/>
        <v>1</v>
      </c>
      <c r="V78">
        <f t="shared" si="37"/>
        <v>2</v>
      </c>
      <c r="W78">
        <f t="shared" si="37"/>
        <v>3</v>
      </c>
      <c r="Y78">
        <f t="shared" si="44"/>
        <v>4</v>
      </c>
      <c r="Z78" t="str">
        <f t="shared" si="13"/>
        <v/>
      </c>
      <c r="AA78" t="str">
        <f t="shared" si="35"/>
        <v/>
      </c>
      <c r="AB78" t="str">
        <f t="shared" si="36"/>
        <v/>
      </c>
      <c r="AC78" t="str">
        <f t="shared" si="18"/>
        <v>4</v>
      </c>
      <c r="AD78" t="str">
        <f t="shared" si="19"/>
        <v>4</v>
      </c>
    </row>
  </sheetData>
  <mergeCells count="1">
    <mergeCell ref="T13:W1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447F-6B46-42CB-A86F-548E011CD6B9}">
  <dimension ref="B3:W47"/>
  <sheetViews>
    <sheetView zoomScale="70" zoomScaleNormal="70" workbookViewId="0">
      <selection activeCell="F40" sqref="C5:F40"/>
    </sheetView>
  </sheetViews>
  <sheetFormatPr defaultRowHeight="14.4" x14ac:dyDescent="0.3"/>
  <cols>
    <col min="3" max="11" width="14.44140625" customWidth="1"/>
    <col min="15" max="22" width="14.44140625" customWidth="1"/>
  </cols>
  <sheetData>
    <row r="3" spans="2:23" x14ac:dyDescent="0.3">
      <c r="B3" s="1"/>
      <c r="C3" s="1"/>
      <c r="D3" s="1"/>
      <c r="E3" s="1"/>
      <c r="F3" s="1"/>
      <c r="G3" s="1"/>
      <c r="H3" s="1"/>
      <c r="I3" s="1"/>
      <c r="J3" s="1"/>
      <c r="K3" s="1"/>
      <c r="L3" s="1"/>
      <c r="M3" s="1"/>
      <c r="N3" s="1"/>
      <c r="O3" s="1"/>
      <c r="P3" s="1"/>
      <c r="Q3" s="1"/>
      <c r="R3" s="1"/>
      <c r="S3" s="1"/>
      <c r="T3" s="1"/>
      <c r="U3" s="1"/>
      <c r="V3" s="1"/>
      <c r="W3" s="1"/>
    </row>
    <row r="4" spans="2:23" x14ac:dyDescent="0.3">
      <c r="B4" s="1"/>
      <c r="C4" s="1"/>
      <c r="D4" s="1"/>
      <c r="E4" s="1"/>
      <c r="F4" s="1"/>
      <c r="G4" s="1"/>
      <c r="H4" s="1"/>
      <c r="I4" s="1"/>
      <c r="J4" s="1"/>
      <c r="K4" s="1"/>
      <c r="L4" s="1"/>
      <c r="M4" s="1"/>
      <c r="N4" s="1"/>
      <c r="O4" s="1"/>
      <c r="P4" s="1"/>
      <c r="Q4" s="1"/>
      <c r="R4" s="1"/>
      <c r="S4" s="1"/>
      <c r="T4" s="1"/>
      <c r="U4" s="1"/>
      <c r="V4" s="1"/>
      <c r="W4" s="1"/>
    </row>
    <row r="5" spans="2:23" ht="15" thickBot="1" x14ac:dyDescent="0.35">
      <c r="B5" s="1"/>
      <c r="C5" s="6">
        <v>1</v>
      </c>
      <c r="D5" s="1"/>
      <c r="E5" s="1"/>
      <c r="F5" s="1"/>
      <c r="G5" s="1"/>
      <c r="H5" s="6" t="s">
        <v>136</v>
      </c>
      <c r="I5" s="1"/>
      <c r="J5" s="1"/>
      <c r="K5" s="1"/>
      <c r="L5" s="1"/>
      <c r="M5" s="1"/>
      <c r="N5" s="1"/>
      <c r="O5" s="6">
        <v>1</v>
      </c>
      <c r="P5" s="1"/>
      <c r="Q5" s="1"/>
      <c r="R5" s="1"/>
      <c r="S5" s="6">
        <v>1</v>
      </c>
      <c r="T5" s="1"/>
      <c r="U5" s="1"/>
      <c r="V5" s="1"/>
      <c r="W5" s="1"/>
    </row>
    <row r="6" spans="2:23" ht="15.6" thickTop="1" thickBot="1" x14ac:dyDescent="0.35">
      <c r="B6" s="1"/>
      <c r="C6" s="26" t="s">
        <v>8</v>
      </c>
      <c r="D6" s="1"/>
      <c r="E6" s="1"/>
      <c r="F6" s="1"/>
      <c r="G6" s="1"/>
      <c r="H6" s="26" t="s">
        <v>8</v>
      </c>
      <c r="I6" s="1" t="s">
        <v>137</v>
      </c>
      <c r="J6" s="1"/>
      <c r="K6" s="1"/>
      <c r="L6" s="1"/>
      <c r="M6" s="1"/>
      <c r="N6" s="1"/>
      <c r="O6" s="26" t="s">
        <v>8</v>
      </c>
      <c r="P6" s="1"/>
      <c r="Q6" s="1"/>
      <c r="R6" s="1"/>
      <c r="S6" s="26" t="s">
        <v>8</v>
      </c>
      <c r="T6" s="1"/>
      <c r="U6" s="1"/>
      <c r="V6" s="1"/>
      <c r="W6" s="1"/>
    </row>
    <row r="7" spans="2:23" ht="15.6" thickTop="1" thickBot="1" x14ac:dyDescent="0.35">
      <c r="B7" s="1"/>
      <c r="C7" s="8">
        <v>8</v>
      </c>
      <c r="D7" s="4"/>
      <c r="E7" s="5"/>
      <c r="F7" s="1"/>
      <c r="G7" s="1"/>
      <c r="H7" s="8" t="s">
        <v>137</v>
      </c>
      <c r="I7" s="4"/>
      <c r="J7" s="5"/>
      <c r="K7" s="1"/>
      <c r="L7" s="1"/>
      <c r="M7" s="1"/>
      <c r="N7" s="1"/>
      <c r="O7" s="8">
        <v>8</v>
      </c>
      <c r="P7" s="4"/>
      <c r="Q7" s="5"/>
      <c r="R7" s="1"/>
      <c r="S7" s="8">
        <v>8</v>
      </c>
      <c r="T7" s="4"/>
      <c r="U7" s="5"/>
      <c r="V7" s="1"/>
      <c r="W7" s="1"/>
    </row>
    <row r="8" spans="2:23" ht="15.6" thickTop="1" thickBot="1" x14ac:dyDescent="0.35">
      <c r="B8" s="1"/>
      <c r="C8" s="6"/>
      <c r="D8" s="21" t="s">
        <v>12</v>
      </c>
      <c r="E8" s="5"/>
      <c r="F8" s="1"/>
      <c r="G8" s="1"/>
      <c r="H8" s="6"/>
      <c r="I8" s="21" t="s">
        <v>12</v>
      </c>
      <c r="J8" s="5" t="s">
        <v>138</v>
      </c>
      <c r="K8" s="1"/>
      <c r="L8" s="1"/>
      <c r="M8" s="1"/>
      <c r="N8" s="1"/>
      <c r="O8" s="6"/>
      <c r="P8" s="21" t="s">
        <v>12</v>
      </c>
      <c r="Q8" s="5"/>
      <c r="R8" s="1"/>
      <c r="S8" s="6"/>
      <c r="T8" s="21" t="s">
        <v>12</v>
      </c>
      <c r="U8" s="5"/>
      <c r="V8" s="1"/>
      <c r="W8" s="1"/>
    </row>
    <row r="9" spans="2:23" ht="15.6" thickTop="1" thickBot="1" x14ac:dyDescent="0.35">
      <c r="B9" s="1"/>
      <c r="C9" s="6">
        <v>4</v>
      </c>
      <c r="D9" s="1"/>
      <c r="E9" s="4"/>
      <c r="F9" s="5"/>
      <c r="G9" s="1"/>
      <c r="H9" s="6" t="s">
        <v>143</v>
      </c>
      <c r="I9" s="1"/>
      <c r="J9" s="4"/>
      <c r="K9" s="5"/>
      <c r="L9" s="1"/>
      <c r="M9" s="1"/>
      <c r="N9" s="1"/>
      <c r="O9" s="6">
        <v>4</v>
      </c>
      <c r="P9" s="1"/>
      <c r="Q9" s="4"/>
      <c r="R9" s="1"/>
      <c r="S9" s="6">
        <v>4</v>
      </c>
      <c r="T9" s="1"/>
      <c r="U9" s="4"/>
      <c r="V9" s="5"/>
      <c r="W9" s="1"/>
    </row>
    <row r="10" spans="2:23" ht="15.6" thickTop="1" thickBot="1" x14ac:dyDescent="0.35">
      <c r="B10" s="1"/>
      <c r="C10" s="26" t="s">
        <v>9</v>
      </c>
      <c r="D10" s="1"/>
      <c r="E10" s="5"/>
      <c r="F10" s="5"/>
      <c r="G10" s="1"/>
      <c r="H10" s="26" t="s">
        <v>9</v>
      </c>
      <c r="I10" s="1" t="s">
        <v>138</v>
      </c>
      <c r="J10" s="5"/>
      <c r="K10" s="5"/>
      <c r="L10" s="1"/>
      <c r="M10" s="1"/>
      <c r="N10" s="1"/>
      <c r="O10" s="26" t="s">
        <v>9</v>
      </c>
      <c r="P10" s="1"/>
      <c r="Q10" s="5"/>
      <c r="R10" s="1"/>
      <c r="S10" s="26" t="s">
        <v>9</v>
      </c>
      <c r="T10" s="1"/>
      <c r="U10" s="5"/>
      <c r="V10" s="5"/>
      <c r="W10" s="1"/>
    </row>
    <row r="11" spans="2:23" ht="15.6" thickTop="1" thickBot="1" x14ac:dyDescent="0.35">
      <c r="B11" s="1"/>
      <c r="C11" s="8">
        <v>5</v>
      </c>
      <c r="D11" s="4"/>
      <c r="E11" s="1"/>
      <c r="F11" s="5"/>
      <c r="G11" s="1"/>
      <c r="H11" s="8" t="s">
        <v>138</v>
      </c>
      <c r="I11" s="4"/>
      <c r="J11" s="1"/>
      <c r="K11" s="5"/>
      <c r="L11" s="1"/>
      <c r="M11" s="1"/>
      <c r="N11" s="1"/>
      <c r="O11" s="8">
        <v>5</v>
      </c>
      <c r="P11" s="4"/>
      <c r="Q11" s="1"/>
      <c r="R11" s="1"/>
      <c r="S11" s="8">
        <v>5</v>
      </c>
      <c r="T11" s="4"/>
      <c r="U11" s="1"/>
      <c r="V11" s="5"/>
      <c r="W11" s="1"/>
    </row>
    <row r="12" spans="2:23" ht="15.6" thickTop="1" thickBot="1" x14ac:dyDescent="0.35">
      <c r="B12" s="1"/>
      <c r="C12" s="6"/>
      <c r="D12" s="1"/>
      <c r="E12" s="21" t="s">
        <v>14</v>
      </c>
      <c r="F12" s="5"/>
      <c r="G12" s="1"/>
      <c r="H12" s="6"/>
      <c r="I12" s="1"/>
      <c r="J12" s="21" t="s">
        <v>14</v>
      </c>
      <c r="K12" s="5" t="s">
        <v>138</v>
      </c>
      <c r="L12" s="1"/>
      <c r="M12" s="1"/>
      <c r="N12" s="1"/>
      <c r="O12" s="6"/>
      <c r="P12" s="1"/>
      <c r="Q12" s="21"/>
      <c r="R12" s="1"/>
      <c r="S12" s="6"/>
      <c r="T12" s="1"/>
      <c r="U12" s="21" t="s">
        <v>14</v>
      </c>
      <c r="V12" s="5"/>
      <c r="W12" s="1"/>
    </row>
    <row r="13" spans="2:23" ht="15.6" thickTop="1" thickBot="1" x14ac:dyDescent="0.35">
      <c r="B13" s="1"/>
      <c r="C13" s="6">
        <v>3</v>
      </c>
      <c r="D13" s="1"/>
      <c r="E13" s="1"/>
      <c r="F13" s="4"/>
      <c r="G13" s="1"/>
      <c r="H13" s="6" t="s">
        <v>139</v>
      </c>
      <c r="I13" s="1"/>
      <c r="J13" s="1"/>
      <c r="K13" s="4"/>
      <c r="L13" s="1"/>
      <c r="M13" s="1"/>
      <c r="N13" s="1"/>
      <c r="O13" s="6">
        <v>3</v>
      </c>
      <c r="P13" s="1"/>
      <c r="Q13" s="1"/>
      <c r="R13" s="1"/>
      <c r="S13" s="6">
        <v>3</v>
      </c>
      <c r="T13" s="1"/>
      <c r="U13" s="1"/>
      <c r="V13" s="4"/>
      <c r="W13" s="1"/>
    </row>
    <row r="14" spans="2:23" ht="15.6" thickTop="1" thickBot="1" x14ac:dyDescent="0.35">
      <c r="B14" s="1"/>
      <c r="C14" s="26" t="s">
        <v>10</v>
      </c>
      <c r="D14" s="1"/>
      <c r="E14" s="1"/>
      <c r="F14" s="5"/>
      <c r="G14" s="1"/>
      <c r="H14" s="26" t="s">
        <v>10</v>
      </c>
      <c r="I14" s="1" t="s">
        <v>140</v>
      </c>
      <c r="J14" s="1"/>
      <c r="K14" s="5"/>
      <c r="L14" s="1"/>
      <c r="M14" s="1"/>
      <c r="N14" s="1"/>
      <c r="O14" s="26" t="s">
        <v>10</v>
      </c>
      <c r="P14" s="1"/>
      <c r="Q14" s="1"/>
      <c r="R14" s="1"/>
      <c r="S14" s="26" t="s">
        <v>10</v>
      </c>
      <c r="T14" s="1"/>
      <c r="U14" s="1"/>
      <c r="V14" s="5"/>
      <c r="W14" s="1"/>
    </row>
    <row r="15" spans="2:23" ht="15.6" thickTop="1" thickBot="1" x14ac:dyDescent="0.35">
      <c r="B15" s="1"/>
      <c r="C15" s="8">
        <v>6</v>
      </c>
      <c r="D15" s="4"/>
      <c r="E15" s="5"/>
      <c r="F15" s="5"/>
      <c r="G15" s="1"/>
      <c r="H15" s="8" t="s">
        <v>140</v>
      </c>
      <c r="I15" s="4"/>
      <c r="J15" s="5"/>
      <c r="K15" s="5"/>
      <c r="L15" s="1"/>
      <c r="M15" s="1"/>
      <c r="N15" s="1"/>
      <c r="O15" s="8">
        <v>6</v>
      </c>
      <c r="P15" s="4"/>
      <c r="Q15" s="5"/>
      <c r="R15" s="1"/>
      <c r="S15" s="8">
        <v>6</v>
      </c>
      <c r="T15" s="4"/>
      <c r="U15" s="5"/>
      <c r="V15" s="5"/>
      <c r="W15" s="1"/>
    </row>
    <row r="16" spans="2:23" ht="15.6" thickTop="1" thickBot="1" x14ac:dyDescent="0.35">
      <c r="B16" s="1"/>
      <c r="C16" s="6"/>
      <c r="D16" s="21" t="s">
        <v>13</v>
      </c>
      <c r="E16" s="5"/>
      <c r="F16" s="5"/>
      <c r="G16" s="1"/>
      <c r="H16" s="6"/>
      <c r="I16" s="21" t="s">
        <v>13</v>
      </c>
      <c r="J16" s="5" t="s">
        <v>140</v>
      </c>
      <c r="K16" s="5"/>
      <c r="L16" s="1"/>
      <c r="M16" s="1"/>
      <c r="N16" s="1"/>
      <c r="O16" s="6"/>
      <c r="P16" s="21" t="s">
        <v>13</v>
      </c>
      <c r="Q16" s="5"/>
      <c r="R16" s="1"/>
      <c r="S16" s="6"/>
      <c r="T16" s="21" t="s">
        <v>13</v>
      </c>
      <c r="U16" s="5"/>
      <c r="V16" s="5"/>
      <c r="W16" s="1"/>
    </row>
    <row r="17" spans="2:23" ht="15.6" thickTop="1" thickBot="1" x14ac:dyDescent="0.35">
      <c r="B17" s="1"/>
      <c r="C17" s="6">
        <v>2</v>
      </c>
      <c r="D17" s="1"/>
      <c r="E17" s="4"/>
      <c r="F17" s="1"/>
      <c r="G17" s="1"/>
      <c r="H17" s="6" t="s">
        <v>141</v>
      </c>
      <c r="I17" s="1"/>
      <c r="J17" s="4"/>
      <c r="K17" s="1"/>
      <c r="L17" s="1"/>
      <c r="M17" s="1"/>
      <c r="N17" s="1"/>
      <c r="O17" s="6">
        <v>2</v>
      </c>
      <c r="P17" s="1"/>
      <c r="Q17" s="4"/>
      <c r="R17" s="1"/>
      <c r="S17" s="6">
        <v>2</v>
      </c>
      <c r="T17" s="1"/>
      <c r="U17" s="4"/>
      <c r="V17" s="1"/>
      <c r="W17" s="1"/>
    </row>
    <row r="18" spans="2:23" ht="15.6" thickTop="1" thickBot="1" x14ac:dyDescent="0.35">
      <c r="B18" s="1"/>
      <c r="C18" s="26" t="s">
        <v>11</v>
      </c>
      <c r="D18" s="1"/>
      <c r="E18" s="5"/>
      <c r="F18" s="1"/>
      <c r="G18" s="1"/>
      <c r="H18" s="26" t="s">
        <v>11</v>
      </c>
      <c r="I18" s="1" t="s">
        <v>142</v>
      </c>
      <c r="J18" s="5"/>
      <c r="K18" s="1"/>
      <c r="L18" s="1"/>
      <c r="M18" s="1"/>
      <c r="N18" s="1"/>
      <c r="O18" s="26" t="s">
        <v>11</v>
      </c>
      <c r="P18" s="1"/>
      <c r="Q18" s="5"/>
      <c r="R18" s="1"/>
      <c r="S18" s="26" t="s">
        <v>11</v>
      </c>
      <c r="T18" s="1"/>
      <c r="U18" s="5"/>
      <c r="V18" s="1"/>
      <c r="W18" s="1"/>
    </row>
    <row r="19" spans="2:23" ht="15.6" thickTop="1" thickBot="1" x14ac:dyDescent="0.35">
      <c r="B19" s="1"/>
      <c r="C19" s="8">
        <v>7</v>
      </c>
      <c r="D19" s="4"/>
      <c r="E19" s="1"/>
      <c r="F19" s="6" t="s">
        <v>14</v>
      </c>
      <c r="G19" s="1"/>
      <c r="H19" s="8" t="s">
        <v>142</v>
      </c>
      <c r="I19" s="4"/>
      <c r="J19" s="1"/>
      <c r="K19" s="6" t="s">
        <v>140</v>
      </c>
      <c r="L19" s="1"/>
      <c r="M19" s="1"/>
      <c r="N19" s="1"/>
      <c r="O19" s="8">
        <v>7</v>
      </c>
      <c r="P19" s="4"/>
      <c r="Q19" s="1"/>
      <c r="R19" s="1"/>
      <c r="S19" s="8">
        <v>7</v>
      </c>
      <c r="T19" s="4"/>
      <c r="U19" s="1"/>
      <c r="V19" s="6" t="s">
        <v>14</v>
      </c>
      <c r="W19" s="1"/>
    </row>
    <row r="20" spans="2:23" ht="15.6" thickTop="1" thickBot="1" x14ac:dyDescent="0.35">
      <c r="B20" s="1"/>
      <c r="C20" s="1"/>
      <c r="D20" s="1"/>
      <c r="E20" s="1"/>
      <c r="F20" s="9"/>
      <c r="G20" s="1"/>
      <c r="H20" s="1"/>
      <c r="I20" s="1"/>
      <c r="J20" s="1"/>
      <c r="K20" s="9"/>
      <c r="L20" s="1"/>
      <c r="M20" s="1"/>
      <c r="N20" s="1"/>
      <c r="O20" s="1"/>
      <c r="P20" s="1"/>
      <c r="Q20" s="6" t="s">
        <v>12</v>
      </c>
      <c r="R20" s="1"/>
      <c r="S20" s="1"/>
      <c r="T20" s="1"/>
      <c r="U20" s="1"/>
      <c r="V20" s="9"/>
      <c r="W20" s="1"/>
    </row>
    <row r="21" spans="2:23" ht="15.6" thickTop="1" thickBot="1" x14ac:dyDescent="0.35">
      <c r="B21" s="1"/>
      <c r="C21" s="1"/>
      <c r="D21" s="1"/>
      <c r="E21" s="6" t="s">
        <v>12</v>
      </c>
      <c r="F21" s="1"/>
      <c r="G21" s="1"/>
      <c r="H21" s="1"/>
      <c r="I21" s="1"/>
      <c r="J21" s="6" t="s">
        <v>137</v>
      </c>
      <c r="K21" s="1"/>
      <c r="L21" s="1"/>
      <c r="M21" s="1"/>
      <c r="N21" s="1"/>
      <c r="O21" s="1"/>
      <c r="P21" s="1"/>
      <c r="Q21" s="22"/>
      <c r="R21" s="1"/>
      <c r="S21" s="1"/>
      <c r="T21" s="1"/>
      <c r="U21" s="6" t="s">
        <v>13</v>
      </c>
      <c r="V21" s="1"/>
      <c r="W21" s="1"/>
    </row>
    <row r="22" spans="2:23" ht="15.6" thickTop="1" thickBot="1" x14ac:dyDescent="0.35">
      <c r="B22" s="1"/>
      <c r="C22" s="1"/>
      <c r="D22" s="1"/>
      <c r="E22" s="26" t="s">
        <v>15</v>
      </c>
      <c r="F22" s="1"/>
      <c r="G22" s="1"/>
      <c r="H22" s="1"/>
      <c r="I22" s="1"/>
      <c r="J22" s="26" t="s">
        <v>15</v>
      </c>
      <c r="K22" s="1" t="s">
        <v>142</v>
      </c>
      <c r="L22" s="1"/>
      <c r="M22" s="1"/>
      <c r="N22" s="1"/>
      <c r="O22" s="1"/>
      <c r="P22" s="1"/>
      <c r="Q22" s="12" t="s">
        <v>13</v>
      </c>
      <c r="R22" s="1"/>
      <c r="S22" s="1"/>
      <c r="T22" s="6" t="s">
        <v>8</v>
      </c>
      <c r="U22" s="26" t="s">
        <v>26</v>
      </c>
      <c r="V22" s="1"/>
      <c r="W22" s="1"/>
    </row>
    <row r="23" spans="2:23" ht="15.6" thickTop="1" thickBot="1" x14ac:dyDescent="0.35">
      <c r="B23" s="1"/>
      <c r="C23" s="1"/>
      <c r="D23" s="1"/>
      <c r="E23" s="8" t="s">
        <v>13</v>
      </c>
      <c r="F23" s="4"/>
      <c r="G23" s="1"/>
      <c r="H23" s="1"/>
      <c r="I23" s="1"/>
      <c r="J23" s="8" t="s">
        <v>142</v>
      </c>
      <c r="K23" s="4"/>
      <c r="L23" s="1"/>
      <c r="M23" s="1"/>
      <c r="N23" s="1"/>
      <c r="O23" s="1"/>
      <c r="P23" s="1"/>
      <c r="Q23" s="1"/>
      <c r="R23" s="1"/>
      <c r="S23" s="1"/>
      <c r="T23" s="26" t="s">
        <v>15</v>
      </c>
      <c r="U23" s="8" t="s">
        <v>9</v>
      </c>
      <c r="V23" s="4"/>
      <c r="W23" s="1"/>
    </row>
    <row r="24" spans="2:23" ht="15.6" thickTop="1" thickBot="1" x14ac:dyDescent="0.35">
      <c r="B24" s="1"/>
      <c r="C24" s="1"/>
      <c r="D24" s="1"/>
      <c r="E24" s="1"/>
      <c r="F24" s="1"/>
      <c r="G24" s="1"/>
      <c r="H24" s="1"/>
      <c r="I24" s="1"/>
      <c r="J24" s="1"/>
      <c r="K24" s="1"/>
      <c r="L24" s="1"/>
      <c r="M24" s="1"/>
      <c r="N24" s="1"/>
      <c r="O24" s="1"/>
      <c r="P24" s="6" t="s">
        <v>8</v>
      </c>
      <c r="Q24" s="1"/>
      <c r="R24" s="1"/>
      <c r="S24" s="1"/>
      <c r="T24" s="8" t="s">
        <v>9</v>
      </c>
      <c r="U24" s="4"/>
      <c r="V24" s="1"/>
      <c r="W24" s="1"/>
    </row>
    <row r="25" spans="2:23" ht="15.6" thickTop="1" thickBot="1" x14ac:dyDescent="0.35">
      <c r="B25" s="1"/>
      <c r="C25" s="1"/>
      <c r="D25" s="1"/>
      <c r="E25" s="1"/>
      <c r="F25" s="12" t="s">
        <v>15</v>
      </c>
      <c r="G25" s="1"/>
      <c r="H25" s="1"/>
      <c r="I25" s="1"/>
      <c r="J25" s="1"/>
      <c r="K25" s="12" t="s">
        <v>137</v>
      </c>
      <c r="L25" s="1"/>
      <c r="M25" s="1"/>
      <c r="N25" s="1"/>
      <c r="O25" s="1"/>
      <c r="P25" s="26" t="s">
        <v>14</v>
      </c>
      <c r="Q25" s="1"/>
      <c r="R25" s="1"/>
      <c r="S25" s="1"/>
      <c r="T25" s="6"/>
      <c r="U25" s="6" t="s">
        <v>12</v>
      </c>
      <c r="V25" s="1"/>
      <c r="W25" s="1"/>
    </row>
    <row r="26" spans="2:23" ht="15.6" thickTop="1" thickBot="1" x14ac:dyDescent="0.35">
      <c r="B26" s="1"/>
      <c r="C26" s="1"/>
      <c r="D26" s="1"/>
      <c r="E26" s="1"/>
      <c r="F26" s="1"/>
      <c r="G26" s="1"/>
      <c r="H26" s="1"/>
      <c r="I26" s="1"/>
      <c r="J26" s="1"/>
      <c r="K26" s="1"/>
      <c r="L26" s="1"/>
      <c r="M26" s="1"/>
      <c r="N26" s="1"/>
      <c r="O26" s="1"/>
      <c r="P26" s="8" t="s">
        <v>9</v>
      </c>
      <c r="Q26" s="4"/>
      <c r="R26" s="1"/>
      <c r="S26" s="1"/>
      <c r="T26" s="6" t="s">
        <v>10</v>
      </c>
      <c r="U26" s="26" t="s">
        <v>36</v>
      </c>
      <c r="V26" s="5"/>
      <c r="W26" s="1"/>
    </row>
    <row r="27" spans="2:23" ht="15.6" thickTop="1" thickBot="1" x14ac:dyDescent="0.35">
      <c r="B27" s="1"/>
      <c r="C27" s="1"/>
      <c r="D27" s="6" t="s">
        <v>8</v>
      </c>
      <c r="E27" s="1"/>
      <c r="F27" s="1"/>
      <c r="G27" s="1"/>
      <c r="H27" s="1"/>
      <c r="I27" s="6" t="s">
        <v>136</v>
      </c>
      <c r="J27" s="1"/>
      <c r="K27" s="1"/>
      <c r="L27" s="1"/>
      <c r="M27" s="1"/>
      <c r="N27" s="1"/>
      <c r="O27" s="1"/>
      <c r="P27" s="6"/>
      <c r="Q27" s="21"/>
      <c r="R27" s="1"/>
      <c r="S27" s="1"/>
      <c r="T27" s="26" t="s">
        <v>37</v>
      </c>
      <c r="U27" s="8" t="s">
        <v>11</v>
      </c>
      <c r="V27" s="4"/>
      <c r="W27" s="1"/>
    </row>
    <row r="28" spans="2:23" ht="15.6" thickTop="1" thickBot="1" x14ac:dyDescent="0.35">
      <c r="B28" s="1"/>
      <c r="C28" s="1"/>
      <c r="D28" s="26" t="s">
        <v>26</v>
      </c>
      <c r="E28" s="1"/>
      <c r="F28" s="1"/>
      <c r="G28" s="1"/>
      <c r="H28" s="1"/>
      <c r="I28" s="26" t="s">
        <v>26</v>
      </c>
      <c r="J28" s="1" t="s">
        <v>143</v>
      </c>
      <c r="K28" s="1"/>
      <c r="L28" s="1"/>
      <c r="M28" s="1"/>
      <c r="N28" s="1"/>
      <c r="O28" s="1"/>
      <c r="P28" s="6" t="s">
        <v>10</v>
      </c>
      <c r="Q28" s="1"/>
      <c r="R28" s="1"/>
      <c r="S28" s="1"/>
      <c r="T28" s="8" t="s">
        <v>11</v>
      </c>
      <c r="U28" s="4"/>
      <c r="V28" s="1"/>
      <c r="W28" s="1"/>
    </row>
    <row r="29" spans="2:23" ht="15.6" thickTop="1" thickBot="1" x14ac:dyDescent="0.35">
      <c r="B29" s="1"/>
      <c r="C29" s="1"/>
      <c r="D29" s="8" t="s">
        <v>9</v>
      </c>
      <c r="E29" s="4"/>
      <c r="F29" s="5"/>
      <c r="G29" s="1"/>
      <c r="H29" s="1"/>
      <c r="I29" s="8" t="s">
        <v>143</v>
      </c>
      <c r="J29" s="4"/>
      <c r="K29" s="5"/>
      <c r="L29" s="1"/>
      <c r="M29" s="1"/>
      <c r="N29" s="1"/>
      <c r="O29" s="1"/>
      <c r="P29" s="26" t="s">
        <v>75</v>
      </c>
      <c r="Q29" s="1"/>
      <c r="R29" s="1"/>
      <c r="S29" s="1"/>
      <c r="T29" s="1"/>
      <c r="U29" s="1"/>
      <c r="V29" s="12" t="s">
        <v>26</v>
      </c>
      <c r="W29" s="1"/>
    </row>
    <row r="30" spans="2:23" ht="15.6" thickTop="1" thickBot="1" x14ac:dyDescent="0.35">
      <c r="B30" s="1"/>
      <c r="C30" s="1"/>
      <c r="D30" s="6"/>
      <c r="E30" s="21" t="s">
        <v>35</v>
      </c>
      <c r="F30" s="5"/>
      <c r="G30" s="1"/>
      <c r="H30" s="1"/>
      <c r="I30" s="6"/>
      <c r="J30" s="21" t="s">
        <v>35</v>
      </c>
      <c r="K30" s="5" t="s">
        <v>143</v>
      </c>
      <c r="L30" s="1"/>
      <c r="M30" s="1"/>
      <c r="N30" s="1"/>
      <c r="O30" s="1"/>
      <c r="P30" s="8" t="s">
        <v>11</v>
      </c>
      <c r="Q30" s="4"/>
      <c r="R30" s="1"/>
      <c r="S30" s="1"/>
      <c r="T30" s="1"/>
      <c r="U30" s="1"/>
      <c r="V30" s="1"/>
      <c r="W30" s="1"/>
    </row>
    <row r="31" spans="2:23" ht="15.6" thickTop="1" thickBot="1" x14ac:dyDescent="0.35">
      <c r="B31" s="1"/>
      <c r="C31" s="1"/>
      <c r="D31" s="6" t="s">
        <v>10</v>
      </c>
      <c r="E31" s="1"/>
      <c r="F31" s="4"/>
      <c r="G31" s="1"/>
      <c r="H31" s="1"/>
      <c r="I31" s="6" t="s">
        <v>139</v>
      </c>
      <c r="J31" s="1"/>
      <c r="K31" s="4"/>
      <c r="L31" s="1"/>
      <c r="M31" s="1"/>
      <c r="N31" s="1"/>
      <c r="O31" s="1"/>
      <c r="P31" s="1"/>
      <c r="Q31" s="1"/>
      <c r="R31" s="1"/>
      <c r="S31" s="1"/>
      <c r="T31" s="1"/>
      <c r="U31" s="1"/>
      <c r="V31" s="12" t="s">
        <v>36</v>
      </c>
      <c r="W31" s="1"/>
    </row>
    <row r="32" spans="2:23" ht="15.6" thickTop="1" thickBot="1" x14ac:dyDescent="0.35">
      <c r="B32" s="1"/>
      <c r="C32" s="1"/>
      <c r="D32" s="26" t="s">
        <v>36</v>
      </c>
      <c r="E32" s="1"/>
      <c r="F32" s="5"/>
      <c r="G32" s="1"/>
      <c r="H32" s="1"/>
      <c r="I32" s="26" t="s">
        <v>36</v>
      </c>
      <c r="J32" s="1" t="s">
        <v>139</v>
      </c>
      <c r="K32" s="5"/>
      <c r="L32" s="1"/>
      <c r="M32" s="1"/>
      <c r="N32" s="1"/>
      <c r="O32" s="1"/>
      <c r="P32" s="1"/>
      <c r="Q32" s="6" t="s">
        <v>14</v>
      </c>
      <c r="R32" s="1"/>
      <c r="S32" s="1"/>
      <c r="T32" s="1"/>
      <c r="U32" s="1"/>
      <c r="V32" s="1"/>
      <c r="W32" s="1"/>
    </row>
    <row r="33" spans="2:23" ht="15.6" thickTop="1" thickBot="1" x14ac:dyDescent="0.35">
      <c r="B33" s="1"/>
      <c r="C33" s="1"/>
      <c r="D33" s="8" t="s">
        <v>11</v>
      </c>
      <c r="E33" s="4"/>
      <c r="F33" s="1"/>
      <c r="G33" s="1"/>
      <c r="H33" s="1"/>
      <c r="I33" s="8" t="s">
        <v>141</v>
      </c>
      <c r="J33" s="4"/>
      <c r="K33" s="1"/>
      <c r="L33" s="1"/>
      <c r="M33" s="1"/>
      <c r="N33" s="1"/>
      <c r="O33" s="1"/>
      <c r="P33" s="1"/>
      <c r="Q33" s="22"/>
      <c r="R33" s="1"/>
      <c r="S33" s="1"/>
      <c r="T33" s="1"/>
      <c r="U33" s="6" t="s">
        <v>15</v>
      </c>
      <c r="V33" s="1"/>
      <c r="W33" s="1"/>
    </row>
    <row r="34" spans="2:23" ht="15.6" thickTop="1" thickBot="1" x14ac:dyDescent="0.35">
      <c r="B34" s="1"/>
      <c r="C34" s="1"/>
      <c r="D34" s="1"/>
      <c r="E34" s="1"/>
      <c r="F34" s="12" t="s">
        <v>15</v>
      </c>
      <c r="G34" s="1"/>
      <c r="H34" s="1"/>
      <c r="I34" s="1"/>
      <c r="J34" s="1"/>
      <c r="K34" s="12" t="s">
        <v>139</v>
      </c>
      <c r="L34" s="1"/>
      <c r="M34" s="1"/>
      <c r="N34" s="1"/>
      <c r="O34" s="1"/>
      <c r="P34" s="1"/>
      <c r="Q34" s="12" t="s">
        <v>75</v>
      </c>
      <c r="R34" s="1"/>
      <c r="S34" s="1"/>
      <c r="T34" s="1"/>
      <c r="U34" s="26" t="s">
        <v>35</v>
      </c>
      <c r="V34" s="1"/>
      <c r="W34" s="1"/>
    </row>
    <row r="35" spans="2:23" ht="15.6" thickTop="1" thickBot="1" x14ac:dyDescent="0.35">
      <c r="B35" s="1"/>
      <c r="C35" s="1"/>
      <c r="D35" s="1"/>
      <c r="E35" s="1"/>
      <c r="F35" s="1"/>
      <c r="G35" s="1"/>
      <c r="H35" s="1"/>
      <c r="I35" s="1"/>
      <c r="J35" s="1"/>
      <c r="K35" s="1"/>
      <c r="L35" s="1"/>
      <c r="M35" s="1"/>
      <c r="N35" s="1"/>
      <c r="O35" s="1"/>
      <c r="P35" s="1"/>
      <c r="Q35" s="1"/>
      <c r="R35" s="1"/>
      <c r="S35" s="1"/>
      <c r="T35" s="1"/>
      <c r="U35" s="8" t="s">
        <v>37</v>
      </c>
      <c r="V35" s="4"/>
      <c r="W35" s="1"/>
    </row>
    <row r="36" spans="2:23" ht="15.6" thickTop="1" thickBot="1" x14ac:dyDescent="0.35">
      <c r="B36" s="1"/>
      <c r="C36" s="1"/>
      <c r="D36" s="1"/>
      <c r="E36" s="6" t="s">
        <v>26</v>
      </c>
      <c r="F36" s="1"/>
      <c r="G36" s="1"/>
      <c r="H36" s="1"/>
      <c r="I36" s="1"/>
      <c r="J36" s="6" t="s">
        <v>136</v>
      </c>
      <c r="K36" s="1"/>
      <c r="L36" s="1"/>
      <c r="M36" s="1"/>
      <c r="N36" s="1"/>
      <c r="O36" s="1"/>
      <c r="P36" s="1"/>
      <c r="Q36" s="1"/>
      <c r="R36" s="1"/>
      <c r="S36" s="1"/>
      <c r="T36" s="1"/>
      <c r="U36" s="1"/>
      <c r="V36" s="1"/>
      <c r="W36" s="1"/>
    </row>
    <row r="37" spans="2:23" ht="15.6" thickTop="1" thickBot="1" x14ac:dyDescent="0.35">
      <c r="B37" s="1"/>
      <c r="C37" s="1"/>
      <c r="D37" s="1"/>
      <c r="E37" s="26" t="s">
        <v>60</v>
      </c>
      <c r="F37" s="1"/>
      <c r="G37" s="1"/>
      <c r="H37" s="1"/>
      <c r="I37" s="1"/>
      <c r="J37" s="26" t="s">
        <v>60</v>
      </c>
      <c r="K37" s="1" t="s">
        <v>141</v>
      </c>
      <c r="L37" s="1"/>
      <c r="M37" s="1"/>
      <c r="N37" s="1"/>
      <c r="O37" s="1"/>
      <c r="P37" s="1"/>
      <c r="Q37" s="1"/>
      <c r="R37" s="1"/>
      <c r="S37" s="1"/>
      <c r="T37" s="1"/>
      <c r="U37" s="1"/>
      <c r="V37" s="12" t="s">
        <v>35</v>
      </c>
      <c r="W37" s="1"/>
    </row>
    <row r="38" spans="2:23" ht="15.6" thickTop="1" thickBot="1" x14ac:dyDescent="0.35">
      <c r="B38" s="1"/>
      <c r="C38" s="1"/>
      <c r="D38" s="1"/>
      <c r="E38" s="8" t="s">
        <v>36</v>
      </c>
      <c r="F38" s="4"/>
      <c r="G38" s="1"/>
      <c r="H38" s="1"/>
      <c r="I38" s="1"/>
      <c r="J38" s="8" t="s">
        <v>141</v>
      </c>
      <c r="K38" s="4"/>
      <c r="L38" s="1"/>
      <c r="M38" s="1"/>
      <c r="N38" s="1"/>
      <c r="O38" s="1"/>
      <c r="P38" s="1"/>
      <c r="Q38" s="1"/>
      <c r="R38" s="1"/>
      <c r="S38" s="1"/>
      <c r="T38" s="1"/>
      <c r="U38" s="1"/>
      <c r="V38" s="1"/>
      <c r="W38" s="1"/>
    </row>
    <row r="39" spans="2:23" ht="15" thickTop="1" x14ac:dyDescent="0.3">
      <c r="B39" s="1"/>
      <c r="C39" s="1"/>
      <c r="D39" s="1"/>
      <c r="E39" s="1"/>
      <c r="F39" s="1"/>
      <c r="G39" s="1"/>
      <c r="H39" s="1"/>
      <c r="I39" s="1"/>
      <c r="J39" s="1"/>
      <c r="K39" s="1"/>
      <c r="L39" s="1"/>
      <c r="M39" s="1"/>
      <c r="N39" s="1"/>
      <c r="O39" s="1"/>
      <c r="P39" s="1"/>
      <c r="Q39" s="1"/>
      <c r="R39" s="1"/>
      <c r="S39" s="1"/>
      <c r="T39" s="1"/>
      <c r="U39" s="1"/>
      <c r="V39" s="1"/>
      <c r="W39" s="1"/>
    </row>
    <row r="40" spans="2:23" ht="15" thickBot="1" x14ac:dyDescent="0.35">
      <c r="B40" s="1"/>
      <c r="C40" s="1"/>
      <c r="D40" s="1"/>
      <c r="E40" s="1"/>
      <c r="F40" s="12" t="s">
        <v>15</v>
      </c>
      <c r="G40" s="1"/>
      <c r="H40" s="1"/>
      <c r="I40" s="1"/>
      <c r="J40" s="1"/>
      <c r="K40" s="12" t="s">
        <v>136</v>
      </c>
      <c r="L40" s="1"/>
      <c r="M40" s="1"/>
      <c r="N40" s="1"/>
      <c r="O40" s="1"/>
      <c r="P40" s="1"/>
      <c r="Q40" s="1"/>
      <c r="R40" s="1"/>
      <c r="S40" s="1"/>
      <c r="T40" s="1"/>
      <c r="U40" s="1"/>
      <c r="V40" s="1"/>
      <c r="W40" s="1"/>
    </row>
    <row r="41" spans="2:23" ht="15" thickTop="1" x14ac:dyDescent="0.3">
      <c r="B41" s="1"/>
      <c r="C41" s="1"/>
      <c r="D41" s="1"/>
      <c r="E41" s="1"/>
      <c r="F41" s="1"/>
      <c r="G41" s="1"/>
      <c r="H41" s="1"/>
      <c r="I41" s="1"/>
      <c r="J41" s="1"/>
      <c r="K41" s="1"/>
      <c r="L41" s="1"/>
      <c r="M41" s="1"/>
      <c r="N41" s="1"/>
      <c r="O41" s="1"/>
      <c r="P41" s="1"/>
      <c r="Q41" s="1"/>
      <c r="R41" s="1"/>
      <c r="S41" s="1"/>
      <c r="T41" s="1"/>
      <c r="U41" s="1"/>
      <c r="V41" s="1"/>
      <c r="W41" s="1"/>
    </row>
    <row r="42" spans="2:23" x14ac:dyDescent="0.3">
      <c r="B42" s="1"/>
      <c r="C42" s="1"/>
      <c r="D42" s="1"/>
      <c r="E42" s="1"/>
      <c r="F42" s="1"/>
      <c r="G42" s="1"/>
      <c r="H42" s="1"/>
      <c r="I42" s="1"/>
      <c r="J42" s="1"/>
      <c r="K42" s="1"/>
      <c r="L42" s="1"/>
      <c r="M42" s="1"/>
      <c r="N42" s="1"/>
      <c r="O42" s="1"/>
      <c r="P42" s="1"/>
      <c r="Q42" s="1"/>
      <c r="R42" s="1"/>
      <c r="S42" s="1"/>
      <c r="T42" s="1"/>
      <c r="U42" s="1"/>
      <c r="V42" s="1"/>
      <c r="W42" s="1"/>
    </row>
    <row r="43" spans="2:23" x14ac:dyDescent="0.3">
      <c r="B43" s="1"/>
      <c r="C43" s="1"/>
      <c r="D43" s="1"/>
      <c r="E43" s="1"/>
      <c r="F43" s="1"/>
      <c r="G43" s="1"/>
      <c r="H43" s="1"/>
      <c r="I43" s="1"/>
      <c r="J43" s="1"/>
      <c r="K43" s="1"/>
      <c r="L43" s="1"/>
      <c r="M43" s="1"/>
      <c r="N43" s="1"/>
      <c r="O43" s="1"/>
      <c r="P43" s="1"/>
      <c r="Q43" s="1"/>
      <c r="R43" s="1"/>
      <c r="S43" s="1"/>
      <c r="T43" s="1"/>
      <c r="U43" s="1"/>
      <c r="V43" s="1"/>
      <c r="W43" s="1"/>
    </row>
    <row r="44" spans="2:23" x14ac:dyDescent="0.3">
      <c r="B44" s="1"/>
      <c r="C44" s="1"/>
      <c r="D44" s="1"/>
      <c r="E44" s="1"/>
      <c r="F44" s="1"/>
      <c r="G44" s="1"/>
      <c r="H44" s="1"/>
      <c r="I44" s="1"/>
      <c r="J44" s="1"/>
      <c r="K44" s="1"/>
      <c r="L44" s="1"/>
      <c r="M44" s="1"/>
      <c r="N44" s="1"/>
      <c r="O44" s="1"/>
      <c r="P44" s="1"/>
      <c r="Q44" s="1"/>
      <c r="R44" s="1"/>
      <c r="S44" s="1"/>
      <c r="T44" s="1"/>
      <c r="U44" s="1"/>
      <c r="V44" s="1"/>
      <c r="W44" s="1"/>
    </row>
    <row r="45" spans="2:23" x14ac:dyDescent="0.3">
      <c r="B45" s="1"/>
      <c r="C45" s="1"/>
      <c r="D45" s="1"/>
      <c r="E45" s="1"/>
      <c r="F45" s="1"/>
      <c r="G45" s="1"/>
      <c r="H45" s="1"/>
      <c r="I45" s="1"/>
      <c r="J45" s="1"/>
      <c r="K45" s="1"/>
      <c r="L45" s="1"/>
      <c r="M45" s="1"/>
      <c r="N45" s="1"/>
      <c r="O45" s="1"/>
      <c r="P45" s="1"/>
      <c r="Q45" s="1"/>
      <c r="R45" s="1"/>
      <c r="S45" s="1"/>
      <c r="T45" s="1"/>
      <c r="U45" s="1"/>
      <c r="V45" s="1"/>
      <c r="W45" s="1"/>
    </row>
    <row r="46" spans="2:23" x14ac:dyDescent="0.3">
      <c r="B46" s="1"/>
      <c r="C46" s="1"/>
      <c r="D46" s="1"/>
      <c r="E46" s="1"/>
      <c r="F46" s="1"/>
      <c r="G46" s="1"/>
      <c r="H46" s="1"/>
      <c r="I46" s="1"/>
      <c r="J46" s="1"/>
      <c r="K46" s="1"/>
      <c r="L46" s="1"/>
      <c r="M46" s="1"/>
      <c r="N46" s="1"/>
      <c r="O46" s="1"/>
      <c r="P46" s="1"/>
      <c r="Q46" s="1"/>
      <c r="R46" s="1"/>
      <c r="S46" s="1"/>
      <c r="T46" s="1"/>
      <c r="U46" s="1"/>
      <c r="V46" s="1"/>
      <c r="W46" s="1"/>
    </row>
    <row r="47" spans="2:23" x14ac:dyDescent="0.3">
      <c r="B47" s="1"/>
      <c r="C47" s="1"/>
      <c r="D47" s="1"/>
      <c r="E47" s="1"/>
      <c r="F47" s="1"/>
      <c r="G47" s="1"/>
      <c r="H47" s="1"/>
      <c r="I47" s="1"/>
      <c r="J47" s="1"/>
      <c r="K47" s="1"/>
      <c r="L47" s="1"/>
      <c r="M47" s="1"/>
      <c r="N47" s="1"/>
      <c r="O47" s="1"/>
      <c r="P47" s="1"/>
      <c r="Q47" s="1"/>
      <c r="R47" s="1"/>
      <c r="S47" s="1"/>
      <c r="T47" s="1"/>
      <c r="U47" s="1"/>
      <c r="V47" s="1"/>
      <c r="W47"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56C8-2B90-4EE6-A3F2-D63A46B0A849}">
  <dimension ref="B2:K20"/>
  <sheetViews>
    <sheetView workbookViewId="0">
      <selection activeCell="H4" sqref="H4:J18"/>
    </sheetView>
  </sheetViews>
  <sheetFormatPr defaultRowHeight="14.4" x14ac:dyDescent="0.3"/>
  <sheetData>
    <row r="2" spans="2:11" x14ac:dyDescent="0.3">
      <c r="B2" s="1"/>
      <c r="C2" s="1"/>
      <c r="D2" s="1"/>
      <c r="E2" s="1"/>
      <c r="F2" s="1"/>
      <c r="G2" s="1"/>
      <c r="H2" s="1"/>
      <c r="I2" s="1"/>
      <c r="J2" s="1"/>
      <c r="K2" s="1"/>
    </row>
    <row r="3" spans="2:11" x14ac:dyDescent="0.3">
      <c r="B3" s="1"/>
      <c r="C3" s="1"/>
      <c r="D3" s="1"/>
      <c r="E3" s="1"/>
      <c r="F3" s="1"/>
      <c r="G3" s="1"/>
      <c r="H3" s="1"/>
      <c r="I3" s="1"/>
      <c r="J3" s="1"/>
      <c r="K3" s="1"/>
    </row>
    <row r="4" spans="2:11" ht="15" thickBot="1" x14ac:dyDescent="0.35">
      <c r="B4" s="1"/>
      <c r="C4" s="12">
        <v>1</v>
      </c>
      <c r="D4" s="1"/>
      <c r="E4" s="6">
        <v>1</v>
      </c>
      <c r="F4" s="1"/>
      <c r="G4" s="1"/>
      <c r="H4" s="6">
        <v>1</v>
      </c>
      <c r="I4" s="1"/>
      <c r="J4" s="1"/>
      <c r="K4" s="1"/>
    </row>
    <row r="5" spans="2:11" ht="15.6" thickTop="1" thickBot="1" x14ac:dyDescent="0.35">
      <c r="B5" s="1"/>
      <c r="C5" s="6"/>
      <c r="D5" s="1"/>
      <c r="E5" s="26" t="s">
        <v>8</v>
      </c>
      <c r="F5" s="1"/>
      <c r="G5" s="1"/>
      <c r="H5" s="26" t="s">
        <v>8</v>
      </c>
      <c r="I5" s="1"/>
      <c r="J5" s="1"/>
      <c r="K5" s="1"/>
    </row>
    <row r="6" spans="2:11" ht="15.6" thickTop="1" thickBot="1" x14ac:dyDescent="0.35">
      <c r="B6" s="1"/>
      <c r="C6" s="6"/>
      <c r="D6" s="1"/>
      <c r="E6" s="8">
        <v>2</v>
      </c>
      <c r="F6" s="4"/>
      <c r="G6" s="1"/>
      <c r="H6" s="8">
        <v>4</v>
      </c>
      <c r="I6" s="4"/>
      <c r="J6" s="5"/>
      <c r="K6" s="1"/>
    </row>
    <row r="7" spans="2:11" ht="15.6" thickTop="1" thickBot="1" x14ac:dyDescent="0.35">
      <c r="B7" s="1"/>
      <c r="C7" s="6"/>
      <c r="D7" s="21"/>
      <c r="E7" s="1"/>
      <c r="F7" s="1"/>
      <c r="G7" s="1"/>
      <c r="H7" s="6"/>
      <c r="I7" s="21" t="s">
        <v>12</v>
      </c>
      <c r="J7" s="5"/>
      <c r="K7" s="1"/>
    </row>
    <row r="8" spans="2:11" ht="15.6" thickTop="1" thickBot="1" x14ac:dyDescent="0.35">
      <c r="B8" s="1"/>
      <c r="C8" s="6"/>
      <c r="D8" s="1"/>
      <c r="E8" s="1"/>
      <c r="F8" s="12" t="s">
        <v>8</v>
      </c>
      <c r="G8" s="1"/>
      <c r="H8" s="6">
        <v>2</v>
      </c>
      <c r="I8" s="1"/>
      <c r="J8" s="4"/>
      <c r="K8" s="1"/>
    </row>
    <row r="9" spans="2:11" ht="15.6" thickTop="1" thickBot="1" x14ac:dyDescent="0.35">
      <c r="B9" s="1"/>
      <c r="C9" s="21"/>
      <c r="D9" s="1"/>
      <c r="E9" s="1"/>
      <c r="F9" s="1"/>
      <c r="G9" s="1"/>
      <c r="H9" s="26" t="s">
        <v>9</v>
      </c>
      <c r="I9" s="1"/>
      <c r="J9" s="5"/>
      <c r="K9" s="1"/>
    </row>
    <row r="10" spans="2:11" ht="15.6" thickTop="1" thickBot="1" x14ac:dyDescent="0.35">
      <c r="B10" s="1"/>
      <c r="C10" s="6"/>
      <c r="D10" s="1"/>
      <c r="E10" s="1"/>
      <c r="F10" s="1"/>
      <c r="G10" s="1"/>
      <c r="H10" s="8">
        <v>3</v>
      </c>
      <c r="I10" s="4"/>
      <c r="J10" s="1"/>
      <c r="K10" s="1"/>
    </row>
    <row r="11" spans="2:11" ht="15.6" thickTop="1" thickBot="1" x14ac:dyDescent="0.35">
      <c r="B11" s="1"/>
      <c r="C11" s="1"/>
      <c r="D11" s="1"/>
      <c r="E11" s="6"/>
      <c r="F11" s="1"/>
      <c r="G11" s="1"/>
      <c r="H11" s="1"/>
      <c r="I11" s="1"/>
      <c r="J11" s="12" t="s">
        <v>12</v>
      </c>
      <c r="K11" s="1"/>
    </row>
    <row r="12" spans="2:11" ht="15" thickTop="1" x14ac:dyDescent="0.3">
      <c r="B12" s="1"/>
      <c r="C12" s="1"/>
      <c r="D12" s="1"/>
      <c r="E12" s="1"/>
      <c r="F12" s="1"/>
      <c r="G12" s="1"/>
      <c r="H12" s="1"/>
      <c r="I12" s="1"/>
      <c r="J12" s="1"/>
      <c r="K12" s="1"/>
    </row>
    <row r="13" spans="2:11" ht="15" thickBot="1" x14ac:dyDescent="0.35">
      <c r="B13" s="1"/>
      <c r="C13" s="1"/>
      <c r="D13" s="6"/>
      <c r="E13" s="1"/>
      <c r="F13" s="1"/>
      <c r="G13" s="1"/>
      <c r="H13" s="1"/>
      <c r="I13" s="6" t="s">
        <v>8</v>
      </c>
      <c r="J13" s="1"/>
      <c r="K13" s="1"/>
    </row>
    <row r="14" spans="2:11" ht="15.6" thickTop="1" thickBot="1" x14ac:dyDescent="0.35">
      <c r="B14" s="1"/>
      <c r="C14" s="1"/>
      <c r="D14" s="21"/>
      <c r="E14" s="1"/>
      <c r="F14" s="1"/>
      <c r="G14" s="1"/>
      <c r="H14" s="1"/>
      <c r="I14" s="26" t="s">
        <v>14</v>
      </c>
      <c r="J14" s="1"/>
      <c r="K14" s="1"/>
    </row>
    <row r="15" spans="2:11" ht="15.6" thickTop="1" thickBot="1" x14ac:dyDescent="0.35">
      <c r="B15" s="1"/>
      <c r="C15" s="1"/>
      <c r="D15" s="6"/>
      <c r="E15" s="1"/>
      <c r="F15" s="1"/>
      <c r="G15" s="1"/>
      <c r="H15" s="1"/>
      <c r="I15" s="8" t="s">
        <v>9</v>
      </c>
      <c r="J15" s="4"/>
      <c r="K15" s="1"/>
    </row>
    <row r="16" spans="2:11" ht="15" thickTop="1" x14ac:dyDescent="0.3">
      <c r="B16" s="1"/>
      <c r="C16" s="1"/>
      <c r="D16" s="1"/>
      <c r="E16" s="1"/>
      <c r="F16" s="1"/>
      <c r="G16" s="1"/>
      <c r="H16" s="1"/>
      <c r="I16" s="1"/>
      <c r="J16" s="1"/>
      <c r="K16" s="1"/>
    </row>
    <row r="17" spans="2:11" ht="15" thickBot="1" x14ac:dyDescent="0.35">
      <c r="B17" s="1"/>
      <c r="C17" s="1"/>
      <c r="D17" s="1"/>
      <c r="E17" s="6"/>
      <c r="F17" s="1"/>
      <c r="G17" s="1"/>
      <c r="H17" s="1"/>
      <c r="I17" s="1"/>
      <c r="J17" s="12" t="s">
        <v>14</v>
      </c>
      <c r="K17" s="1"/>
    </row>
    <row r="18" spans="2:11" ht="15" thickTop="1" x14ac:dyDescent="0.3">
      <c r="B18" s="1"/>
      <c r="C18" s="1"/>
      <c r="D18" s="1"/>
      <c r="E18" s="1"/>
      <c r="F18" s="1"/>
      <c r="G18" s="1"/>
      <c r="H18" s="1"/>
      <c r="I18" s="1"/>
      <c r="J18" s="1"/>
      <c r="K18" s="1"/>
    </row>
    <row r="19" spans="2:11" x14ac:dyDescent="0.3">
      <c r="B19" s="1"/>
      <c r="C19" s="1"/>
      <c r="D19" s="1"/>
      <c r="E19" s="1"/>
      <c r="F19" s="1"/>
      <c r="G19" s="1"/>
      <c r="H19" s="1"/>
      <c r="I19" s="1"/>
      <c r="J19" s="1"/>
      <c r="K19" s="1"/>
    </row>
    <row r="20" spans="2:11" x14ac:dyDescent="0.3">
      <c r="B20" s="1"/>
      <c r="C20" s="1"/>
      <c r="D20" s="1"/>
      <c r="E20" s="1"/>
      <c r="F20" s="1"/>
      <c r="G20" s="1"/>
      <c r="H20" s="1"/>
      <c r="I20" s="1"/>
      <c r="J20" s="1"/>
      <c r="K20"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30DC-BA37-49AB-9903-19B986DDCFFB}">
  <dimension ref="C4:U22"/>
  <sheetViews>
    <sheetView topLeftCell="C1" workbookViewId="0">
      <selection activeCell="J5" sqref="J5:N17"/>
    </sheetView>
  </sheetViews>
  <sheetFormatPr defaultRowHeight="14.4" x14ac:dyDescent="0.3"/>
  <cols>
    <col min="4" max="14" width="11" customWidth="1"/>
    <col min="16" max="20" width="11" customWidth="1"/>
  </cols>
  <sheetData>
    <row r="4" spans="3:21" x14ac:dyDescent="0.3">
      <c r="C4" s="1"/>
      <c r="D4" s="1"/>
      <c r="E4" s="1"/>
      <c r="F4" s="1"/>
      <c r="G4" s="1"/>
      <c r="H4" s="1"/>
      <c r="I4" s="1"/>
      <c r="J4" s="1"/>
      <c r="K4" s="1"/>
      <c r="L4" s="1"/>
      <c r="M4" s="1"/>
      <c r="N4" s="1"/>
      <c r="O4" s="1"/>
      <c r="P4" s="1"/>
      <c r="Q4" s="1"/>
      <c r="R4" s="1"/>
      <c r="S4" s="1"/>
      <c r="T4" s="1"/>
      <c r="U4" s="1"/>
    </row>
    <row r="5" spans="3:21" x14ac:dyDescent="0.3">
      <c r="C5" s="1"/>
      <c r="D5" s="1"/>
      <c r="E5" s="1"/>
      <c r="F5" s="1"/>
      <c r="G5" s="1"/>
      <c r="H5" s="1"/>
      <c r="I5" s="1"/>
      <c r="J5" s="1"/>
      <c r="K5" s="1"/>
      <c r="L5" s="1"/>
      <c r="M5" s="1"/>
      <c r="N5" s="1"/>
      <c r="O5" s="1"/>
      <c r="P5" s="1"/>
      <c r="Q5" s="1"/>
      <c r="R5" s="1"/>
      <c r="S5" s="1"/>
      <c r="T5" s="1"/>
      <c r="U5" s="1"/>
    </row>
    <row r="6" spans="3:21" ht="15" thickBot="1" x14ac:dyDescent="0.35">
      <c r="C6" s="1"/>
      <c r="D6" s="6">
        <v>1</v>
      </c>
      <c r="E6" s="1"/>
      <c r="F6" s="1"/>
      <c r="G6" s="1"/>
      <c r="H6" s="1"/>
      <c r="I6" s="1"/>
      <c r="J6" s="6" t="s">
        <v>138</v>
      </c>
      <c r="K6" s="1"/>
      <c r="L6" s="1"/>
      <c r="M6" s="1"/>
      <c r="N6" s="1"/>
      <c r="O6" s="1"/>
      <c r="P6" s="6">
        <v>1</v>
      </c>
      <c r="Q6" s="1"/>
      <c r="R6" s="1"/>
      <c r="S6" s="1"/>
      <c r="T6" s="1"/>
      <c r="U6" s="1"/>
    </row>
    <row r="7" spans="3:21" ht="15.6" thickTop="1" thickBot="1" x14ac:dyDescent="0.35">
      <c r="C7" s="1"/>
      <c r="D7" s="26" t="s">
        <v>8</v>
      </c>
      <c r="E7" s="1"/>
      <c r="F7" s="1"/>
      <c r="G7" s="1"/>
      <c r="H7" s="1"/>
      <c r="I7" s="1"/>
      <c r="J7" s="26" t="s">
        <v>8</v>
      </c>
      <c r="K7" s="1" t="s">
        <v>138</v>
      </c>
      <c r="L7" s="1"/>
      <c r="M7" s="1"/>
      <c r="N7" s="1"/>
      <c r="O7" s="1"/>
      <c r="P7" s="26" t="s">
        <v>8</v>
      </c>
      <c r="Q7" s="1"/>
      <c r="R7" s="1"/>
      <c r="S7" s="1"/>
      <c r="T7" s="1"/>
      <c r="U7" s="1"/>
    </row>
    <row r="8" spans="3:21" ht="15.6" thickTop="1" thickBot="1" x14ac:dyDescent="0.35">
      <c r="C8" s="1"/>
      <c r="D8" s="8">
        <v>4</v>
      </c>
      <c r="E8" s="4"/>
      <c r="F8" s="5"/>
      <c r="G8" s="1"/>
      <c r="H8" s="1"/>
      <c r="I8" s="1"/>
      <c r="J8" s="8" t="s">
        <v>145</v>
      </c>
      <c r="K8" s="4"/>
      <c r="L8" s="5"/>
      <c r="M8" s="1"/>
      <c r="N8" s="1"/>
      <c r="O8" s="1"/>
      <c r="P8" s="8">
        <v>4</v>
      </c>
      <c r="Q8" s="4"/>
      <c r="R8" s="5"/>
      <c r="S8" s="1"/>
      <c r="T8" s="1"/>
      <c r="U8" s="1"/>
    </row>
    <row r="9" spans="3:21" ht="15.6" thickTop="1" thickBot="1" x14ac:dyDescent="0.35">
      <c r="C9" s="1"/>
      <c r="D9" s="6"/>
      <c r="E9" s="21" t="s">
        <v>12</v>
      </c>
      <c r="F9" s="5"/>
      <c r="G9" s="1"/>
      <c r="H9" s="1"/>
      <c r="I9" s="1"/>
      <c r="J9" s="6"/>
      <c r="K9" s="21" t="s">
        <v>12</v>
      </c>
      <c r="L9" s="5" t="s">
        <v>138</v>
      </c>
      <c r="M9" s="1"/>
      <c r="N9" s="1"/>
      <c r="O9" s="1"/>
      <c r="P9" s="6"/>
      <c r="Q9" s="21" t="s">
        <v>12</v>
      </c>
      <c r="R9" s="5"/>
      <c r="S9" s="1"/>
      <c r="T9" s="1"/>
      <c r="U9" s="1"/>
    </row>
    <row r="10" spans="3:21" ht="15.6" thickTop="1" thickBot="1" x14ac:dyDescent="0.35">
      <c r="C10" s="1"/>
      <c r="D10" s="6">
        <v>2</v>
      </c>
      <c r="E10" s="1"/>
      <c r="F10" s="4"/>
      <c r="G10" s="26"/>
      <c r="H10" s="5"/>
      <c r="I10" s="1"/>
      <c r="J10" s="6" t="s">
        <v>146</v>
      </c>
      <c r="K10" s="1"/>
      <c r="L10" s="4"/>
      <c r="M10" s="26"/>
      <c r="N10" s="5"/>
      <c r="O10" s="1"/>
      <c r="P10" s="6">
        <v>2</v>
      </c>
      <c r="Q10" s="1"/>
      <c r="R10" s="4"/>
      <c r="S10" s="26"/>
      <c r="T10" s="5"/>
      <c r="U10" s="1"/>
    </row>
    <row r="11" spans="3:21" ht="15.6" thickTop="1" thickBot="1" x14ac:dyDescent="0.35">
      <c r="C11" s="1"/>
      <c r="D11" s="26" t="s">
        <v>9</v>
      </c>
      <c r="E11" s="1"/>
      <c r="F11" s="5"/>
      <c r="G11" s="1"/>
      <c r="H11" s="5"/>
      <c r="I11" s="1"/>
      <c r="J11" s="26" t="s">
        <v>9</v>
      </c>
      <c r="K11" s="1" t="s">
        <v>147</v>
      </c>
      <c r="L11" s="5"/>
      <c r="M11" s="1"/>
      <c r="N11" s="5"/>
      <c r="O11" s="1"/>
      <c r="P11" s="26" t="s">
        <v>9</v>
      </c>
      <c r="Q11" s="1"/>
      <c r="R11" s="5"/>
      <c r="S11" s="1"/>
      <c r="T11" s="5"/>
      <c r="U11" s="1"/>
    </row>
    <row r="12" spans="3:21" ht="15.6" thickTop="1" thickBot="1" x14ac:dyDescent="0.35">
      <c r="C12" s="1"/>
      <c r="D12" s="8">
        <v>3</v>
      </c>
      <c r="E12" s="4"/>
      <c r="F12" s="1"/>
      <c r="G12" s="21" t="s">
        <v>144</v>
      </c>
      <c r="H12" s="5"/>
      <c r="I12" s="1"/>
      <c r="J12" s="8" t="s">
        <v>147</v>
      </c>
      <c r="K12" s="4"/>
      <c r="L12" s="1"/>
      <c r="M12" s="21" t="s">
        <v>144</v>
      </c>
      <c r="N12" s="5" t="s">
        <v>138</v>
      </c>
      <c r="O12" s="1"/>
      <c r="P12" s="8">
        <v>3</v>
      </c>
      <c r="Q12" s="4"/>
      <c r="R12" s="1"/>
      <c r="S12" s="21" t="s">
        <v>26</v>
      </c>
      <c r="T12" s="5"/>
      <c r="U12" s="1"/>
    </row>
    <row r="13" spans="3:21" ht="15" thickTop="1" x14ac:dyDescent="0.3">
      <c r="C13" s="1"/>
      <c r="D13" s="6"/>
      <c r="E13" s="1"/>
      <c r="F13" s="1"/>
      <c r="G13" s="1"/>
      <c r="H13" s="4"/>
      <c r="I13" s="1"/>
      <c r="J13" s="6"/>
      <c r="K13" s="1"/>
      <c r="L13" s="1"/>
      <c r="M13" s="1"/>
      <c r="N13" s="4"/>
      <c r="O13" s="1"/>
      <c r="P13" s="6"/>
      <c r="Q13" s="1"/>
      <c r="R13" s="1"/>
      <c r="S13" s="1"/>
      <c r="T13" s="4"/>
      <c r="U13" s="1"/>
    </row>
    <row r="14" spans="3:21" ht="15" thickBot="1" x14ac:dyDescent="0.35">
      <c r="C14" s="1"/>
      <c r="D14" s="1"/>
      <c r="E14" s="1"/>
      <c r="F14" s="12" t="s">
        <v>12</v>
      </c>
      <c r="G14" s="1"/>
      <c r="H14" s="5"/>
      <c r="I14" s="1"/>
      <c r="J14" s="1"/>
      <c r="K14" s="1"/>
      <c r="L14" s="12" t="s">
        <v>147</v>
      </c>
      <c r="M14" s="1"/>
      <c r="N14" s="5"/>
      <c r="O14" s="1"/>
      <c r="P14" s="1"/>
      <c r="Q14" s="1"/>
      <c r="R14" s="12" t="s">
        <v>12</v>
      </c>
      <c r="S14" s="1"/>
      <c r="T14" s="5"/>
      <c r="U14" s="1"/>
    </row>
    <row r="15" spans="3:21" ht="15.6" thickTop="1" thickBot="1" x14ac:dyDescent="0.35">
      <c r="C15" s="1"/>
      <c r="D15" s="1"/>
      <c r="E15" s="6" t="s">
        <v>8</v>
      </c>
      <c r="F15" s="21" t="s">
        <v>15</v>
      </c>
      <c r="G15" s="5"/>
      <c r="H15" s="5"/>
      <c r="I15" s="1"/>
      <c r="J15" s="1"/>
      <c r="K15" s="6" t="s">
        <v>145</v>
      </c>
      <c r="L15" s="21" t="s">
        <v>15</v>
      </c>
      <c r="M15" s="5" t="s">
        <v>146</v>
      </c>
      <c r="N15" s="5"/>
      <c r="O15" s="1"/>
      <c r="P15" s="1"/>
      <c r="Q15" s="6" t="s">
        <v>8</v>
      </c>
      <c r="R15" s="21" t="s">
        <v>15</v>
      </c>
      <c r="S15" s="5"/>
      <c r="T15" s="5"/>
      <c r="U15" s="1"/>
    </row>
    <row r="16" spans="3:21" ht="15.6" thickTop="1" thickBot="1" x14ac:dyDescent="0.35">
      <c r="C16" s="1"/>
      <c r="D16" s="1"/>
      <c r="E16" s="26" t="s">
        <v>14</v>
      </c>
      <c r="F16" s="1"/>
      <c r="G16" s="4"/>
      <c r="H16" s="1"/>
      <c r="I16" s="1"/>
      <c r="J16" s="1"/>
      <c r="K16" s="26" t="s">
        <v>14</v>
      </c>
      <c r="L16" s="1" t="s">
        <v>146</v>
      </c>
      <c r="M16" s="4"/>
      <c r="N16" s="1"/>
      <c r="O16" s="1"/>
      <c r="P16" s="1"/>
      <c r="Q16" s="26" t="s">
        <v>14</v>
      </c>
      <c r="R16" s="1"/>
      <c r="S16" s="4"/>
      <c r="T16" s="1"/>
      <c r="U16" s="1"/>
    </row>
    <row r="17" spans="3:21" ht="15.6" thickTop="1" thickBot="1" x14ac:dyDescent="0.35">
      <c r="C17" s="1"/>
      <c r="D17" s="1"/>
      <c r="E17" s="8" t="s">
        <v>9</v>
      </c>
      <c r="F17" s="4"/>
      <c r="G17" s="1"/>
      <c r="H17" s="1"/>
      <c r="I17" s="1"/>
      <c r="J17" s="1"/>
      <c r="K17" s="8" t="s">
        <v>146</v>
      </c>
      <c r="L17" s="4"/>
      <c r="M17" s="1"/>
      <c r="N17" s="1"/>
      <c r="O17" s="1"/>
      <c r="P17" s="1"/>
      <c r="Q17" s="8" t="s">
        <v>9</v>
      </c>
      <c r="R17" s="4"/>
      <c r="S17" s="1"/>
      <c r="T17" s="1"/>
      <c r="U17" s="1"/>
    </row>
    <row r="18" spans="3:21" ht="15" thickTop="1" x14ac:dyDescent="0.3">
      <c r="C18" s="1"/>
      <c r="D18" s="1"/>
      <c r="E18" s="1"/>
      <c r="F18" s="1"/>
      <c r="G18" s="1"/>
      <c r="H18" s="1"/>
      <c r="I18" s="1"/>
      <c r="J18" s="1"/>
      <c r="K18" s="1"/>
      <c r="L18" s="1"/>
      <c r="M18" s="1"/>
      <c r="N18" s="1"/>
      <c r="O18" s="1"/>
      <c r="P18" s="1"/>
      <c r="Q18" s="1"/>
      <c r="R18" s="1"/>
      <c r="S18" s="1"/>
      <c r="T18" s="1"/>
      <c r="U18" s="1"/>
    </row>
    <row r="19" spans="3:21" x14ac:dyDescent="0.3">
      <c r="C19" s="1"/>
      <c r="D19" s="1"/>
      <c r="E19" s="1"/>
      <c r="F19" s="6"/>
      <c r="G19" s="1" t="s">
        <v>148</v>
      </c>
      <c r="H19" s="1"/>
      <c r="I19" s="1"/>
      <c r="J19" s="1"/>
      <c r="K19" s="1"/>
      <c r="L19" s="6"/>
      <c r="M19" s="1" t="s">
        <v>148</v>
      </c>
      <c r="N19" s="1"/>
      <c r="O19" s="1"/>
      <c r="P19" s="1"/>
      <c r="Q19" s="1"/>
      <c r="R19" s="6"/>
      <c r="S19" s="1"/>
      <c r="T19" s="1"/>
      <c r="U19" s="1"/>
    </row>
    <row r="20" spans="3:21" x14ac:dyDescent="0.3">
      <c r="C20" s="1"/>
      <c r="D20" s="1"/>
      <c r="E20" s="1"/>
      <c r="F20" s="1"/>
      <c r="G20" s="1"/>
      <c r="H20" s="1"/>
      <c r="I20" s="1"/>
      <c r="J20" s="1"/>
      <c r="K20" s="1"/>
      <c r="L20" s="1"/>
      <c r="M20" s="1"/>
      <c r="N20" s="1"/>
      <c r="O20" s="1"/>
      <c r="P20" s="1"/>
      <c r="Q20" s="1"/>
      <c r="R20" s="1"/>
      <c r="S20" s="1"/>
      <c r="T20" s="1"/>
      <c r="U20" s="1"/>
    </row>
    <row r="21" spans="3:21" x14ac:dyDescent="0.3">
      <c r="C21" s="1"/>
      <c r="D21" s="1"/>
      <c r="E21" s="1"/>
      <c r="F21" s="1"/>
      <c r="G21" s="1"/>
      <c r="H21" s="1"/>
      <c r="I21" s="1"/>
      <c r="J21" s="1"/>
      <c r="K21" s="1"/>
      <c r="L21" s="1"/>
      <c r="M21" s="1"/>
      <c r="N21" s="1"/>
      <c r="O21" s="1"/>
      <c r="P21" s="1"/>
      <c r="Q21" s="1"/>
      <c r="R21" s="1"/>
      <c r="S21" s="1"/>
      <c r="T21" s="1"/>
      <c r="U21" s="1"/>
    </row>
    <row r="22" spans="3:21" x14ac:dyDescent="0.3">
      <c r="C22" s="1"/>
      <c r="D22" s="1"/>
      <c r="E22" s="1"/>
      <c r="F22" s="1"/>
      <c r="G22" s="1"/>
      <c r="H22" s="1"/>
      <c r="I22" s="1"/>
      <c r="J22" s="1"/>
      <c r="K22" s="1"/>
      <c r="L22" s="1"/>
      <c r="M22" s="1"/>
      <c r="N22" s="1"/>
      <c r="O22" s="1"/>
      <c r="P22" s="1"/>
      <c r="Q22" s="1"/>
      <c r="R22" s="1"/>
      <c r="S22" s="1"/>
      <c r="T22" s="1"/>
      <c r="U22"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F264-BD09-4F20-8615-0ED12C2E0994}">
  <dimension ref="C2:BM49"/>
  <sheetViews>
    <sheetView zoomScale="60" zoomScaleNormal="60" workbookViewId="0">
      <selection activeCell="Z32" sqref="Z10:AE32"/>
    </sheetView>
  </sheetViews>
  <sheetFormatPr defaultRowHeight="14.4" x14ac:dyDescent="0.3"/>
  <cols>
    <col min="18" max="18" width="8.88671875" customWidth="1"/>
    <col min="61" max="62" width="9.21875" style="67" customWidth="1"/>
    <col min="63" max="63" width="8.88671875" style="67"/>
  </cols>
  <sheetData>
    <row r="2" spans="3:65" x14ac:dyDescent="0.3">
      <c r="AV2" s="1"/>
      <c r="AW2" s="1"/>
      <c r="AX2" s="1"/>
      <c r="AY2" s="1"/>
      <c r="AZ2" s="1"/>
      <c r="BA2" s="1"/>
      <c r="BB2" s="1"/>
      <c r="BC2" s="1"/>
      <c r="BD2" s="1"/>
      <c r="BE2" s="1"/>
      <c r="BF2" s="1"/>
      <c r="BG2" s="1"/>
      <c r="BH2" s="1"/>
      <c r="BI2" s="21"/>
      <c r="BJ2" s="21"/>
      <c r="BK2" s="21"/>
      <c r="BL2" s="1"/>
      <c r="BM2" s="1"/>
    </row>
    <row r="3" spans="3:65" ht="15" thickBot="1" x14ac:dyDescent="0.3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6">
        <v>1</v>
      </c>
      <c r="AX3" s="6"/>
      <c r="AY3" s="1"/>
      <c r="AZ3" s="1"/>
      <c r="BA3" s="1"/>
      <c r="BB3" s="1"/>
      <c r="BC3" s="1"/>
      <c r="BD3" s="1"/>
      <c r="BE3" s="1"/>
      <c r="BF3" s="6"/>
      <c r="BG3" s="1"/>
      <c r="BH3" s="1"/>
      <c r="BI3" s="21"/>
      <c r="BJ3" s="21"/>
      <c r="BK3" s="21"/>
      <c r="BL3" s="1"/>
      <c r="BM3" s="1"/>
    </row>
    <row r="4" spans="3:65" ht="15.6" thickTop="1" thickBot="1" x14ac:dyDescent="0.3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26" t="s">
        <v>8</v>
      </c>
      <c r="AX4" s="6"/>
      <c r="AY4" s="1"/>
      <c r="AZ4" s="1"/>
      <c r="BA4" s="1"/>
      <c r="BB4" s="1"/>
      <c r="BC4" s="1"/>
      <c r="BD4" s="1"/>
      <c r="BE4" s="1"/>
      <c r="BF4" s="1"/>
      <c r="BG4" s="1"/>
      <c r="BH4" s="1"/>
      <c r="BI4" s="21"/>
      <c r="BJ4" s="21"/>
      <c r="BK4" s="21"/>
      <c r="BL4" s="1"/>
      <c r="BM4" s="1"/>
    </row>
    <row r="5" spans="3:65" ht="15.6" thickTop="1" thickBot="1" x14ac:dyDescent="0.35">
      <c r="C5" s="1"/>
      <c r="D5" s="6">
        <v>1</v>
      </c>
      <c r="E5" s="6"/>
      <c r="F5" s="1"/>
      <c r="G5" s="1"/>
      <c r="H5" s="1"/>
      <c r="I5" s="1"/>
      <c r="J5" s="1"/>
      <c r="K5" s="1"/>
      <c r="L5" s="1"/>
      <c r="M5" s="1"/>
      <c r="N5" s="1"/>
      <c r="O5" s="1"/>
      <c r="P5" s="1"/>
      <c r="Q5" s="1"/>
      <c r="R5" s="1"/>
      <c r="S5" s="1"/>
      <c r="T5" s="6">
        <v>1</v>
      </c>
      <c r="U5" s="6"/>
      <c r="V5" s="1"/>
      <c r="W5" s="1"/>
      <c r="X5" s="1"/>
      <c r="Y5" s="1"/>
      <c r="Z5" s="1"/>
      <c r="AA5" s="1"/>
      <c r="AB5" s="1"/>
      <c r="AC5" s="1"/>
      <c r="AD5" s="1"/>
      <c r="AE5" s="1"/>
      <c r="AF5" s="1"/>
      <c r="AG5" s="1"/>
      <c r="AH5" s="1"/>
      <c r="AI5" s="6">
        <v>1</v>
      </c>
      <c r="AJ5" s="6"/>
      <c r="AK5" s="1"/>
      <c r="AL5" s="1"/>
      <c r="AM5" s="1"/>
      <c r="AN5" s="1"/>
      <c r="AO5" s="1"/>
      <c r="AP5" s="1"/>
      <c r="AQ5" s="1"/>
      <c r="AR5" s="1"/>
      <c r="AS5" s="1"/>
      <c r="AT5" s="1"/>
      <c r="AU5" s="1"/>
      <c r="AV5" s="1"/>
      <c r="AW5" s="8">
        <v>16</v>
      </c>
      <c r="AX5" s="11"/>
      <c r="AY5" s="5"/>
      <c r="AZ5" s="1"/>
      <c r="BA5" s="1"/>
      <c r="BB5" s="1"/>
      <c r="BC5" s="1"/>
      <c r="BD5" s="1"/>
      <c r="BE5" s="1"/>
      <c r="BF5" s="1"/>
      <c r="BG5" s="1" t="s">
        <v>97</v>
      </c>
      <c r="BH5" s="1"/>
      <c r="BI5" s="21"/>
      <c r="BJ5" s="21"/>
      <c r="BK5" s="21"/>
      <c r="BL5" s="1"/>
      <c r="BM5" s="1"/>
    </row>
    <row r="6" spans="3:65" ht="15.6" thickTop="1" thickBot="1" x14ac:dyDescent="0.35">
      <c r="C6" s="1"/>
      <c r="D6" s="26" t="s">
        <v>8</v>
      </c>
      <c r="E6" s="6"/>
      <c r="F6" s="1"/>
      <c r="G6" s="1"/>
      <c r="H6" s="1"/>
      <c r="I6" s="1"/>
      <c r="J6" s="1"/>
      <c r="K6" s="1"/>
      <c r="L6" s="1"/>
      <c r="M6" s="1"/>
      <c r="N6" s="1"/>
      <c r="O6" s="1"/>
      <c r="P6" s="1"/>
      <c r="Q6" s="1"/>
      <c r="R6" s="1"/>
      <c r="S6" s="1"/>
      <c r="T6" s="26" t="s">
        <v>8</v>
      </c>
      <c r="U6" s="6"/>
      <c r="V6" s="1"/>
      <c r="W6" s="1"/>
      <c r="X6" s="1"/>
      <c r="Y6" s="1"/>
      <c r="Z6" s="1"/>
      <c r="AA6" s="1"/>
      <c r="AB6" s="1"/>
      <c r="AC6" s="1"/>
      <c r="AD6" s="1"/>
      <c r="AE6" s="1"/>
      <c r="AF6" s="1"/>
      <c r="AG6" s="1"/>
      <c r="AH6" s="1"/>
      <c r="AI6" s="26" t="s">
        <v>8</v>
      </c>
      <c r="AJ6" s="6"/>
      <c r="AK6" s="1"/>
      <c r="AL6" s="1"/>
      <c r="AM6" s="1"/>
      <c r="AN6" s="1"/>
      <c r="AO6" s="1"/>
      <c r="AP6" s="1" t="s">
        <v>14</v>
      </c>
      <c r="AQ6" s="1"/>
      <c r="AR6" s="1"/>
      <c r="AS6" s="1"/>
      <c r="AT6" s="1"/>
      <c r="AU6" s="1"/>
      <c r="AV6" s="1"/>
      <c r="AW6" s="6"/>
      <c r="AX6" s="21" t="s">
        <v>12</v>
      </c>
      <c r="AY6" s="5"/>
      <c r="AZ6" s="1"/>
      <c r="BA6" s="1"/>
      <c r="BB6" s="1"/>
      <c r="BC6" s="1"/>
      <c r="BD6" s="1"/>
      <c r="BE6" s="6"/>
      <c r="BF6" s="6" t="s">
        <v>95</v>
      </c>
      <c r="BG6" s="26" t="s">
        <v>159</v>
      </c>
      <c r="BH6" s="21"/>
      <c r="BI6" s="21"/>
      <c r="BJ6" s="21"/>
      <c r="BK6" s="21"/>
      <c r="BL6" s="1"/>
      <c r="BM6" s="1"/>
    </row>
    <row r="7" spans="3:65" ht="15.6" thickTop="1" thickBot="1" x14ac:dyDescent="0.35">
      <c r="C7" s="1"/>
      <c r="D7" s="8">
        <v>16</v>
      </c>
      <c r="E7" s="11"/>
      <c r="F7" s="5"/>
      <c r="G7" s="1"/>
      <c r="H7" s="1"/>
      <c r="I7" s="1"/>
      <c r="J7" s="1"/>
      <c r="K7" s="1"/>
      <c r="L7" s="1"/>
      <c r="M7" s="1"/>
      <c r="N7" s="1"/>
      <c r="O7" s="1"/>
      <c r="P7" s="1"/>
      <c r="Q7" s="1"/>
      <c r="R7" s="1"/>
      <c r="S7" s="1"/>
      <c r="T7" s="8">
        <v>16</v>
      </c>
      <c r="U7" s="11"/>
      <c r="V7" s="5"/>
      <c r="W7" s="1"/>
      <c r="X7" s="1"/>
      <c r="Y7" s="1"/>
      <c r="Z7" s="1"/>
      <c r="AA7" s="1"/>
      <c r="AB7" s="1"/>
      <c r="AC7" s="1"/>
      <c r="AD7" s="1"/>
      <c r="AE7" s="1"/>
      <c r="AF7" s="1"/>
      <c r="AG7" s="1"/>
      <c r="AH7" s="1"/>
      <c r="AI7" s="8">
        <v>16</v>
      </c>
      <c r="AJ7" s="11"/>
      <c r="AK7" s="5"/>
      <c r="AL7" s="1"/>
      <c r="AM7" s="1"/>
      <c r="AN7" s="6"/>
      <c r="AO7" s="1" t="s">
        <v>74</v>
      </c>
      <c r="AP7" s="26" t="s">
        <v>60</v>
      </c>
      <c r="AQ7" s="6"/>
      <c r="AR7" s="1"/>
      <c r="AS7" s="1"/>
      <c r="AT7" s="1"/>
      <c r="AU7" s="1"/>
      <c r="AV7" s="1"/>
      <c r="AW7" s="6">
        <v>8</v>
      </c>
      <c r="AX7" s="6"/>
      <c r="AY7" s="4"/>
      <c r="AZ7" s="5"/>
      <c r="BA7" s="1"/>
      <c r="BB7" s="1"/>
      <c r="BC7" s="1"/>
      <c r="BD7" s="1"/>
      <c r="BE7" s="6" t="s">
        <v>15</v>
      </c>
      <c r="BF7" s="26" t="s">
        <v>157</v>
      </c>
      <c r="BG7" s="8"/>
      <c r="BH7" s="18"/>
      <c r="BI7" s="22"/>
      <c r="BJ7" s="64"/>
      <c r="BK7" s="21"/>
      <c r="BL7" s="1"/>
      <c r="BM7" s="1"/>
    </row>
    <row r="8" spans="3:65" ht="15.6" thickTop="1" thickBot="1" x14ac:dyDescent="0.35">
      <c r="C8" s="1"/>
      <c r="D8" s="6"/>
      <c r="E8" s="21" t="s">
        <v>12</v>
      </c>
      <c r="F8" s="5"/>
      <c r="G8" s="1"/>
      <c r="H8" s="1"/>
      <c r="I8" s="4"/>
      <c r="J8" s="9"/>
      <c r="K8" s="9"/>
      <c r="L8" s="9"/>
      <c r="M8" s="9"/>
      <c r="N8" s="9"/>
      <c r="O8" s="9"/>
      <c r="P8" s="9"/>
      <c r="Q8" s="5"/>
      <c r="R8" s="1"/>
      <c r="S8" s="1"/>
      <c r="T8" s="6"/>
      <c r="U8" s="21" t="s">
        <v>12</v>
      </c>
      <c r="V8" s="5"/>
      <c r="W8" s="1"/>
      <c r="X8" s="1"/>
      <c r="Y8" s="4"/>
      <c r="Z8" s="9"/>
      <c r="AA8" s="9"/>
      <c r="AB8" s="9"/>
      <c r="AC8" s="9"/>
      <c r="AD8" s="9"/>
      <c r="AE8" s="9"/>
      <c r="AF8" s="5"/>
      <c r="AG8" s="1"/>
      <c r="AH8" s="1"/>
      <c r="AI8" s="6"/>
      <c r="AJ8" s="21" t="s">
        <v>12</v>
      </c>
      <c r="AK8" s="5"/>
      <c r="AL8" s="1"/>
      <c r="AM8" s="1"/>
      <c r="AN8" s="6" t="s">
        <v>8</v>
      </c>
      <c r="AO8" s="26" t="s">
        <v>35</v>
      </c>
      <c r="AP8" s="8"/>
      <c r="AQ8" s="4"/>
      <c r="AR8" s="5"/>
      <c r="AS8" s="1"/>
      <c r="AT8" s="1"/>
      <c r="AU8" s="1"/>
      <c r="AV8" s="1"/>
      <c r="AW8" s="26" t="s">
        <v>9</v>
      </c>
      <c r="AX8" s="6"/>
      <c r="AY8" s="5"/>
      <c r="AZ8" s="5"/>
      <c r="BA8" s="1"/>
      <c r="BB8" s="1"/>
      <c r="BC8" s="1"/>
      <c r="BD8" s="1"/>
      <c r="BE8" s="26" t="s">
        <v>60</v>
      </c>
      <c r="BF8" s="8"/>
      <c r="BG8" s="4"/>
      <c r="BH8" s="1"/>
      <c r="BI8" s="21" t="s">
        <v>160</v>
      </c>
      <c r="BJ8" s="64"/>
      <c r="BK8" s="21"/>
      <c r="BL8" s="1"/>
      <c r="BM8" s="1"/>
    </row>
    <row r="9" spans="3:65" ht="15.6" thickTop="1" thickBot="1" x14ac:dyDescent="0.35">
      <c r="C9" s="1"/>
      <c r="D9" s="6">
        <v>8</v>
      </c>
      <c r="E9" s="6"/>
      <c r="F9" s="4"/>
      <c r="G9" s="5"/>
      <c r="H9" s="1"/>
      <c r="I9" s="5"/>
      <c r="J9" s="1"/>
      <c r="K9" s="1"/>
      <c r="L9" s="1"/>
      <c r="M9" s="1"/>
      <c r="N9" s="1"/>
      <c r="O9" s="1"/>
      <c r="P9" s="1"/>
      <c r="Q9" s="5"/>
      <c r="R9" s="1"/>
      <c r="S9" s="1"/>
      <c r="T9" s="6">
        <v>8</v>
      </c>
      <c r="U9" s="6"/>
      <c r="V9" s="4"/>
      <c r="W9" s="5"/>
      <c r="X9" s="1"/>
      <c r="Y9" s="5"/>
      <c r="Z9" s="1"/>
      <c r="AA9" s="1"/>
      <c r="AB9" s="1"/>
      <c r="AC9" s="1"/>
      <c r="AD9" s="1"/>
      <c r="AE9" s="1"/>
      <c r="AF9" s="5"/>
      <c r="AG9" s="1"/>
      <c r="AH9" s="1"/>
      <c r="AI9" s="6">
        <v>8</v>
      </c>
      <c r="AJ9" s="6"/>
      <c r="AK9" s="4"/>
      <c r="AL9" s="5"/>
      <c r="AM9" s="1"/>
      <c r="AN9" s="26" t="s">
        <v>26</v>
      </c>
      <c r="AO9" s="8"/>
      <c r="AP9" s="4"/>
      <c r="AQ9" s="1"/>
      <c r="AR9" s="5"/>
      <c r="AS9" s="1"/>
      <c r="AT9" s="1"/>
      <c r="AU9" s="1"/>
      <c r="AV9" s="1"/>
      <c r="AW9" s="8">
        <v>9</v>
      </c>
      <c r="AX9" s="11"/>
      <c r="AY9" s="1"/>
      <c r="AZ9" s="5"/>
      <c r="BA9" s="1"/>
      <c r="BB9" s="1"/>
      <c r="BC9" s="1"/>
      <c r="BD9" s="1"/>
      <c r="BE9" s="8" t="s">
        <v>37</v>
      </c>
      <c r="BF9" s="4"/>
      <c r="BG9" s="1"/>
      <c r="BH9" s="1"/>
      <c r="BI9" s="21"/>
      <c r="BJ9" s="66"/>
      <c r="BK9" s="64"/>
      <c r="BL9" s="1"/>
      <c r="BM9" s="1"/>
    </row>
    <row r="10" spans="3:65" ht="15.6" thickTop="1" thickBot="1" x14ac:dyDescent="0.35">
      <c r="C10" s="1"/>
      <c r="D10" s="26" t="s">
        <v>9</v>
      </c>
      <c r="E10" s="6"/>
      <c r="F10" s="5"/>
      <c r="G10" s="5"/>
      <c r="H10" s="1"/>
      <c r="I10" s="5"/>
      <c r="J10" s="1"/>
      <c r="K10" s="1"/>
      <c r="L10" s="1"/>
      <c r="M10" s="1" t="s">
        <v>14</v>
      </c>
      <c r="N10" s="1"/>
      <c r="O10" s="1"/>
      <c r="P10" s="1"/>
      <c r="Q10" s="5"/>
      <c r="R10" s="1"/>
      <c r="S10" s="1"/>
      <c r="T10" s="26" t="s">
        <v>9</v>
      </c>
      <c r="U10" s="6"/>
      <c r="V10" s="5"/>
      <c r="W10" s="5"/>
      <c r="X10" s="1"/>
      <c r="Y10" s="5"/>
      <c r="Z10" s="1"/>
      <c r="AA10" s="1"/>
      <c r="AB10" s="1" t="s">
        <v>14</v>
      </c>
      <c r="AC10" s="1"/>
      <c r="AD10" s="1"/>
      <c r="AE10" s="1"/>
      <c r="AF10" s="5"/>
      <c r="AG10" s="1"/>
      <c r="AH10" s="1"/>
      <c r="AI10" s="26" t="s">
        <v>9</v>
      </c>
      <c r="AJ10" s="6"/>
      <c r="AK10" s="5"/>
      <c r="AL10" s="5"/>
      <c r="AM10" s="1"/>
      <c r="AN10" s="8" t="s">
        <v>9</v>
      </c>
      <c r="AO10" s="4"/>
      <c r="AP10" s="1"/>
      <c r="AQ10" s="21" t="s">
        <v>157</v>
      </c>
      <c r="AR10" s="5"/>
      <c r="AS10" s="1"/>
      <c r="AT10" s="1"/>
      <c r="AU10" s="1"/>
      <c r="AV10" s="1"/>
      <c r="AW10" s="1"/>
      <c r="AX10" s="1"/>
      <c r="AY10" s="21" t="s">
        <v>14</v>
      </c>
      <c r="AZ10" s="5"/>
      <c r="BA10" s="1"/>
      <c r="BB10" s="1"/>
      <c r="BC10" s="1"/>
      <c r="BD10" s="1"/>
      <c r="BE10" s="1"/>
      <c r="BF10" s="1"/>
      <c r="BG10" s="1"/>
      <c r="BH10" s="1"/>
      <c r="BI10" s="21"/>
      <c r="BJ10" s="64"/>
      <c r="BK10" s="64"/>
      <c r="BL10" s="1"/>
      <c r="BM10" s="1"/>
    </row>
    <row r="11" spans="3:65" ht="15.6" thickTop="1" thickBot="1" x14ac:dyDescent="0.35">
      <c r="C11" s="1"/>
      <c r="D11" s="8">
        <v>9</v>
      </c>
      <c r="E11" s="11"/>
      <c r="F11" s="1"/>
      <c r="G11" s="5"/>
      <c r="H11" s="1"/>
      <c r="I11" s="5"/>
      <c r="J11" s="1"/>
      <c r="K11" s="1"/>
      <c r="L11" s="1"/>
      <c r="M11" s="2"/>
      <c r="N11" s="1"/>
      <c r="O11" s="1"/>
      <c r="P11" s="1"/>
      <c r="Q11" s="5"/>
      <c r="R11" s="1"/>
      <c r="S11" s="1"/>
      <c r="T11" s="8">
        <v>9</v>
      </c>
      <c r="U11" s="11"/>
      <c r="V11" s="1"/>
      <c r="W11" s="5"/>
      <c r="X11" s="1"/>
      <c r="Y11" s="5"/>
      <c r="Z11" s="6"/>
      <c r="AA11" s="1" t="s">
        <v>74</v>
      </c>
      <c r="AB11" s="26" t="s">
        <v>60</v>
      </c>
      <c r="AC11" s="6"/>
      <c r="AD11" s="1"/>
      <c r="AE11" s="1"/>
      <c r="AF11" s="5"/>
      <c r="AG11" s="1"/>
      <c r="AH11" s="1"/>
      <c r="AI11" s="8">
        <v>9</v>
      </c>
      <c r="AJ11" s="11"/>
      <c r="AK11" s="1"/>
      <c r="AL11" s="5"/>
      <c r="AM11" s="1"/>
      <c r="AN11" s="1"/>
      <c r="AO11" s="1"/>
      <c r="AP11" s="21"/>
      <c r="AQ11" s="1"/>
      <c r="AR11" s="4"/>
      <c r="AS11" s="5"/>
      <c r="AT11" s="1"/>
      <c r="AU11" s="1"/>
      <c r="AV11" s="1"/>
      <c r="AW11" s="6">
        <v>5</v>
      </c>
      <c r="AX11" s="6"/>
      <c r="AY11" s="1"/>
      <c r="AZ11" s="4"/>
      <c r="BA11" s="9"/>
      <c r="BB11" s="9"/>
      <c r="BC11" s="9"/>
      <c r="BD11" s="9"/>
      <c r="BE11" s="9"/>
      <c r="BF11" s="9"/>
      <c r="BG11" s="9"/>
      <c r="BH11" s="9"/>
      <c r="BI11" s="22"/>
      <c r="BJ11" s="21"/>
      <c r="BK11" s="64"/>
      <c r="BL11" s="1"/>
      <c r="BM11" s="1"/>
    </row>
    <row r="12" spans="3:65" ht="15.6" thickTop="1" thickBot="1" x14ac:dyDescent="0.35">
      <c r="C12" s="1"/>
      <c r="D12" s="1"/>
      <c r="E12" s="1"/>
      <c r="F12" s="21" t="s">
        <v>14</v>
      </c>
      <c r="G12" s="5"/>
      <c r="H12" s="1"/>
      <c r="I12" s="5"/>
      <c r="J12" s="6"/>
      <c r="K12" s="1" t="s">
        <v>74</v>
      </c>
      <c r="L12" s="1"/>
      <c r="M12" s="13"/>
      <c r="N12" s="1"/>
      <c r="O12" s="1"/>
      <c r="P12" s="1"/>
      <c r="Q12" s="5"/>
      <c r="R12" s="1"/>
      <c r="S12" s="1"/>
      <c r="T12" s="1"/>
      <c r="U12" s="1"/>
      <c r="V12" s="21" t="s">
        <v>14</v>
      </c>
      <c r="W12" s="5"/>
      <c r="X12" s="1"/>
      <c r="Y12" s="5"/>
      <c r="Z12" s="6" t="s">
        <v>8</v>
      </c>
      <c r="AA12" s="26" t="s">
        <v>35</v>
      </c>
      <c r="AB12" s="8"/>
      <c r="AC12" s="4"/>
      <c r="AD12" s="5"/>
      <c r="AE12" s="1"/>
      <c r="AF12" s="5"/>
      <c r="AG12" s="1"/>
      <c r="AH12" s="1"/>
      <c r="AI12" s="1"/>
      <c r="AJ12" s="1"/>
      <c r="AK12" s="21" t="s">
        <v>14</v>
      </c>
      <c r="AL12" s="5"/>
      <c r="AM12" s="1"/>
      <c r="AN12" s="6"/>
      <c r="AO12" s="1"/>
      <c r="AP12" s="1" t="s">
        <v>75</v>
      </c>
      <c r="AQ12" s="1"/>
      <c r="AR12" s="5"/>
      <c r="AS12" s="5"/>
      <c r="AT12" s="1"/>
      <c r="AU12" s="1"/>
      <c r="AV12" s="1"/>
      <c r="AW12" s="26" t="s">
        <v>10</v>
      </c>
      <c r="AX12" s="6"/>
      <c r="AY12" s="1"/>
      <c r="AZ12" s="5"/>
      <c r="BA12" s="1"/>
      <c r="BB12" s="1"/>
      <c r="BC12" s="1" t="s">
        <v>75</v>
      </c>
      <c r="BD12" s="1"/>
      <c r="BE12" s="1"/>
      <c r="BF12" s="1"/>
      <c r="BG12" s="1"/>
      <c r="BH12" s="1"/>
      <c r="BI12" s="21"/>
      <c r="BJ12" s="21"/>
      <c r="BK12" s="64"/>
      <c r="BL12" s="1"/>
      <c r="BM12" s="1"/>
    </row>
    <row r="13" spans="3:65" ht="15.6" thickTop="1" thickBot="1" x14ac:dyDescent="0.35">
      <c r="C13" s="1"/>
      <c r="D13" s="6">
        <v>5</v>
      </c>
      <c r="E13" s="6"/>
      <c r="F13" s="1"/>
      <c r="G13" s="4"/>
      <c r="H13" s="5"/>
      <c r="I13" s="5"/>
      <c r="J13" s="6" t="s">
        <v>8</v>
      </c>
      <c r="K13" s="26" t="s">
        <v>35</v>
      </c>
      <c r="L13" s="6"/>
      <c r="M13" s="63" t="s">
        <v>157</v>
      </c>
      <c r="N13" s="1"/>
      <c r="O13" s="1"/>
      <c r="P13" s="1"/>
      <c r="Q13" s="5"/>
      <c r="R13" s="1"/>
      <c r="S13" s="1"/>
      <c r="T13" s="6">
        <v>5</v>
      </c>
      <c r="U13" s="6"/>
      <c r="V13" s="1"/>
      <c r="W13" s="4"/>
      <c r="X13" s="5"/>
      <c r="Y13" s="5"/>
      <c r="Z13" s="26" t="s">
        <v>26</v>
      </c>
      <c r="AA13" s="8"/>
      <c r="AB13" s="4"/>
      <c r="AC13" s="1"/>
      <c r="AD13" s="5"/>
      <c r="AE13" s="63" t="s">
        <v>163</v>
      </c>
      <c r="AF13" s="5"/>
      <c r="AG13" s="1"/>
      <c r="AH13" s="1"/>
      <c r="AI13" s="6">
        <v>5</v>
      </c>
      <c r="AJ13" s="6"/>
      <c r="AK13" s="1"/>
      <c r="AL13" s="4"/>
      <c r="AM13" s="5"/>
      <c r="AN13" s="6"/>
      <c r="AO13" s="1" t="s">
        <v>153</v>
      </c>
      <c r="AP13" s="26" t="s">
        <v>156</v>
      </c>
      <c r="AQ13" s="6"/>
      <c r="AR13" s="5"/>
      <c r="AS13" s="5"/>
      <c r="AT13" s="1"/>
      <c r="AU13" s="1"/>
      <c r="AV13" s="1"/>
      <c r="AW13" s="8">
        <v>12</v>
      </c>
      <c r="AX13" s="11"/>
      <c r="AY13" s="5"/>
      <c r="AZ13" s="5"/>
      <c r="BA13" s="6" t="s">
        <v>8</v>
      </c>
      <c r="BB13" s="6"/>
      <c r="BC13" s="2"/>
      <c r="BD13" s="5"/>
      <c r="BE13" s="1"/>
      <c r="BF13" s="1"/>
      <c r="BG13" s="1"/>
      <c r="BH13" s="1"/>
      <c r="BI13" s="21"/>
      <c r="BJ13" s="21" t="s">
        <v>161</v>
      </c>
      <c r="BK13" s="64"/>
      <c r="BL13" s="1"/>
      <c r="BM13" s="1"/>
    </row>
    <row r="14" spans="3:65" ht="15.6" thickTop="1" thickBot="1" x14ac:dyDescent="0.35">
      <c r="C14" s="1"/>
      <c r="D14" s="26" t="s">
        <v>10</v>
      </c>
      <c r="E14" s="6"/>
      <c r="F14" s="1"/>
      <c r="G14" s="5"/>
      <c r="H14" s="5"/>
      <c r="I14" s="5"/>
      <c r="J14" s="26" t="s">
        <v>26</v>
      </c>
      <c r="K14" s="8"/>
      <c r="L14" s="4"/>
      <c r="M14" s="33"/>
      <c r="N14" s="4"/>
      <c r="O14" s="5"/>
      <c r="P14" s="1"/>
      <c r="Q14" s="5"/>
      <c r="R14" s="1"/>
      <c r="S14" s="1"/>
      <c r="T14" s="26" t="s">
        <v>10</v>
      </c>
      <c r="U14" s="6"/>
      <c r="V14" s="1"/>
      <c r="W14" s="5"/>
      <c r="X14" s="5"/>
      <c r="Y14" s="5"/>
      <c r="Z14" s="8" t="s">
        <v>9</v>
      </c>
      <c r="AA14" s="4"/>
      <c r="AB14" s="1"/>
      <c r="AC14" s="21" t="s">
        <v>157</v>
      </c>
      <c r="AD14" s="5"/>
      <c r="AE14" s="13"/>
      <c r="AF14" s="4"/>
      <c r="AG14" s="1"/>
      <c r="AH14" s="1"/>
      <c r="AI14" s="26" t="s">
        <v>10</v>
      </c>
      <c r="AJ14" s="6"/>
      <c r="AK14" s="1"/>
      <c r="AL14" s="5"/>
      <c r="AM14" s="5"/>
      <c r="AN14" s="6" t="s">
        <v>10</v>
      </c>
      <c r="AO14" s="26" t="s">
        <v>97</v>
      </c>
      <c r="AP14" s="8"/>
      <c r="AQ14" s="4"/>
      <c r="AR14" s="21" t="s">
        <v>159</v>
      </c>
      <c r="AS14" s="5"/>
      <c r="AT14" s="1"/>
      <c r="AU14" s="1"/>
      <c r="AV14" s="1"/>
      <c r="AW14" s="6"/>
      <c r="AX14" s="21" t="s">
        <v>13</v>
      </c>
      <c r="AY14" s="5"/>
      <c r="AZ14" s="5"/>
      <c r="BA14" s="26" t="s">
        <v>15</v>
      </c>
      <c r="BB14" s="6"/>
      <c r="BC14" s="63" t="s">
        <v>35</v>
      </c>
      <c r="BD14" s="5"/>
      <c r="BE14" s="1"/>
      <c r="BF14" s="1"/>
      <c r="BG14" s="1"/>
      <c r="BH14" s="1"/>
      <c r="BI14" s="21"/>
      <c r="BJ14" s="21"/>
      <c r="BK14" s="66"/>
      <c r="BL14" s="5"/>
      <c r="BM14" s="1"/>
    </row>
    <row r="15" spans="3:65" ht="15.6" thickTop="1" thickBot="1" x14ac:dyDescent="0.35">
      <c r="C15" s="1"/>
      <c r="D15" s="8">
        <v>12</v>
      </c>
      <c r="E15" s="11"/>
      <c r="F15" s="5"/>
      <c r="G15" s="5"/>
      <c r="H15" s="5"/>
      <c r="I15" s="5"/>
      <c r="J15" s="8" t="s">
        <v>9</v>
      </c>
      <c r="K15" s="4"/>
      <c r="L15" s="1"/>
      <c r="M15" s="33"/>
      <c r="N15" s="1"/>
      <c r="O15" s="5"/>
      <c r="P15" s="1"/>
      <c r="Q15" s="5"/>
      <c r="R15" s="1"/>
      <c r="S15" s="1"/>
      <c r="T15" s="8">
        <v>12</v>
      </c>
      <c r="U15" s="11"/>
      <c r="V15" s="5"/>
      <c r="W15" s="5"/>
      <c r="X15" s="5"/>
      <c r="Y15" s="5"/>
      <c r="Z15" s="1"/>
      <c r="AA15" s="1"/>
      <c r="AB15" s="21"/>
      <c r="AC15" s="1"/>
      <c r="AD15" s="4"/>
      <c r="AE15" s="5"/>
      <c r="AF15" s="5"/>
      <c r="AG15" s="1"/>
      <c r="AH15" s="1"/>
      <c r="AI15" s="8">
        <v>12</v>
      </c>
      <c r="AJ15" s="11"/>
      <c r="AK15" s="5"/>
      <c r="AL15" s="5"/>
      <c r="AM15" s="5"/>
      <c r="AN15" s="26" t="s">
        <v>36</v>
      </c>
      <c r="AO15" s="8"/>
      <c r="AP15" s="4"/>
      <c r="AQ15" s="1"/>
      <c r="AR15" s="21"/>
      <c r="AS15" s="4"/>
      <c r="AT15" s="5"/>
      <c r="AU15" s="1"/>
      <c r="AV15" s="1"/>
      <c r="AW15" s="6">
        <v>4</v>
      </c>
      <c r="AX15" s="6"/>
      <c r="AY15" s="4"/>
      <c r="AZ15" s="1"/>
      <c r="BA15" s="8" t="s">
        <v>9</v>
      </c>
      <c r="BB15" s="11"/>
      <c r="BC15" s="33"/>
      <c r="BD15" s="4"/>
      <c r="BE15" s="9"/>
      <c r="BF15" s="9"/>
      <c r="BG15" s="9"/>
      <c r="BH15" s="9"/>
      <c r="BI15" s="22"/>
      <c r="BJ15" s="64"/>
      <c r="BK15" s="64"/>
      <c r="BL15" s="5"/>
      <c r="BM15" s="1"/>
    </row>
    <row r="16" spans="3:65" ht="15.6" thickTop="1" thickBot="1" x14ac:dyDescent="0.35">
      <c r="C16" s="1"/>
      <c r="D16" s="6"/>
      <c r="E16" s="21" t="s">
        <v>13</v>
      </c>
      <c r="F16" s="5"/>
      <c r="G16" s="5"/>
      <c r="H16" s="5"/>
      <c r="I16" s="5"/>
      <c r="J16" s="1"/>
      <c r="K16" s="1"/>
      <c r="L16" s="21" t="s">
        <v>60</v>
      </c>
      <c r="M16" s="15"/>
      <c r="N16" s="1"/>
      <c r="O16" s="5"/>
      <c r="P16" s="21" t="s">
        <v>162</v>
      </c>
      <c r="Q16" s="5"/>
      <c r="R16" s="1"/>
      <c r="S16" s="1"/>
      <c r="T16" s="6"/>
      <c r="U16" s="21" t="s">
        <v>13</v>
      </c>
      <c r="V16" s="5"/>
      <c r="W16" s="5"/>
      <c r="X16" s="5"/>
      <c r="Y16" s="5"/>
      <c r="Z16" s="6"/>
      <c r="AA16" s="1"/>
      <c r="AB16" s="1" t="s">
        <v>75</v>
      </c>
      <c r="AC16" s="1"/>
      <c r="AD16" s="5"/>
      <c r="AE16" s="65"/>
      <c r="AF16" s="5"/>
      <c r="AG16" s="1"/>
      <c r="AH16" s="1"/>
      <c r="AI16" s="6"/>
      <c r="AJ16" s="21" t="s">
        <v>13</v>
      </c>
      <c r="AK16" s="5"/>
      <c r="AL16" s="5"/>
      <c r="AM16" s="5"/>
      <c r="AN16" s="8" t="s">
        <v>11</v>
      </c>
      <c r="AO16" s="4"/>
      <c r="AP16" s="1"/>
      <c r="AQ16" s="1"/>
      <c r="AR16" s="21"/>
      <c r="AS16" s="5"/>
      <c r="AT16" s="5"/>
      <c r="AU16" s="1"/>
      <c r="AV16" s="1"/>
      <c r="AW16" s="26" t="s">
        <v>11</v>
      </c>
      <c r="AX16" s="6"/>
      <c r="AY16" s="5"/>
      <c r="AZ16" s="1"/>
      <c r="BA16" s="6"/>
      <c r="BB16" s="21" t="s">
        <v>26</v>
      </c>
      <c r="BC16" s="15"/>
      <c r="BD16" s="5"/>
      <c r="BE16" s="1"/>
      <c r="BF16" s="1"/>
      <c r="BG16" s="1"/>
      <c r="BH16" s="1"/>
      <c r="BI16" s="21"/>
      <c r="BJ16" s="64"/>
      <c r="BK16" s="64"/>
      <c r="BL16" s="5"/>
      <c r="BM16" s="1"/>
    </row>
    <row r="17" spans="3:65" ht="15.6" thickTop="1" thickBot="1" x14ac:dyDescent="0.35">
      <c r="C17" s="1"/>
      <c r="D17" s="6">
        <v>4</v>
      </c>
      <c r="E17" s="6"/>
      <c r="F17" s="4"/>
      <c r="G17" s="1"/>
      <c r="H17" s="5"/>
      <c r="I17" s="5"/>
      <c r="J17" s="6"/>
      <c r="K17" s="1"/>
      <c r="L17" s="1"/>
      <c r="M17" s="4"/>
      <c r="N17" s="1"/>
      <c r="O17" s="5"/>
      <c r="P17" s="1"/>
      <c r="Q17" s="4"/>
      <c r="R17" s="1"/>
      <c r="S17" s="1"/>
      <c r="T17" s="6">
        <v>4</v>
      </c>
      <c r="U17" s="6"/>
      <c r="V17" s="4"/>
      <c r="W17" s="1"/>
      <c r="X17" s="5"/>
      <c r="Y17" s="5"/>
      <c r="Z17" s="6"/>
      <c r="AA17" s="1" t="s">
        <v>153</v>
      </c>
      <c r="AB17" s="26" t="s">
        <v>156</v>
      </c>
      <c r="AC17" s="6"/>
      <c r="AD17" s="5"/>
      <c r="AE17" s="5"/>
      <c r="AF17" s="5"/>
      <c r="AG17" s="1"/>
      <c r="AH17" s="1"/>
      <c r="AI17" s="6">
        <v>4</v>
      </c>
      <c r="AJ17" s="6"/>
      <c r="AK17" s="4"/>
      <c r="AL17" s="1"/>
      <c r="AM17" s="5"/>
      <c r="AN17" s="1"/>
      <c r="AO17" s="1"/>
      <c r="AP17" s="1"/>
      <c r="AQ17" s="1"/>
      <c r="AR17" s="21"/>
      <c r="AS17" s="5"/>
      <c r="AT17" s="5"/>
      <c r="AU17" s="1"/>
      <c r="AV17" s="1"/>
      <c r="AW17" s="8">
        <v>13</v>
      </c>
      <c r="AX17" s="11"/>
      <c r="AY17" s="1"/>
      <c r="AZ17" s="1"/>
      <c r="BA17" s="6" t="s">
        <v>10</v>
      </c>
      <c r="BB17" s="6"/>
      <c r="BC17" s="4"/>
      <c r="BD17" s="1"/>
      <c r="BE17" s="1"/>
      <c r="BF17" s="1"/>
      <c r="BG17" s="1"/>
      <c r="BH17" s="1"/>
      <c r="BI17" s="21"/>
      <c r="BJ17" s="64"/>
      <c r="BK17" s="64"/>
      <c r="BL17" s="5"/>
      <c r="BM17" s="1"/>
    </row>
    <row r="18" spans="3:65" ht="15.6" thickTop="1" thickBot="1" x14ac:dyDescent="0.35">
      <c r="C18" s="1"/>
      <c r="D18" s="26" t="s">
        <v>11</v>
      </c>
      <c r="E18" s="6"/>
      <c r="F18" s="5"/>
      <c r="G18" s="1"/>
      <c r="H18" s="5"/>
      <c r="I18" s="5"/>
      <c r="J18" s="6"/>
      <c r="K18" s="1" t="s">
        <v>153</v>
      </c>
      <c r="L18" s="1"/>
      <c r="M18" s="5"/>
      <c r="N18" s="1"/>
      <c r="O18" s="5"/>
      <c r="P18" s="1"/>
      <c r="Q18" s="5"/>
      <c r="R18" s="1"/>
      <c r="S18" s="1"/>
      <c r="T18" s="26" t="s">
        <v>11</v>
      </c>
      <c r="U18" s="6"/>
      <c r="V18" s="5"/>
      <c r="W18" s="1"/>
      <c r="X18" s="5"/>
      <c r="Y18" s="5"/>
      <c r="Z18" s="6" t="s">
        <v>10</v>
      </c>
      <c r="AA18" s="26" t="s">
        <v>97</v>
      </c>
      <c r="AB18" s="8"/>
      <c r="AC18" s="4"/>
      <c r="AD18" s="21"/>
      <c r="AE18" s="5"/>
      <c r="AF18" s="5"/>
      <c r="AG18" s="1"/>
      <c r="AH18" s="1"/>
      <c r="AI18" s="26" t="s">
        <v>11</v>
      </c>
      <c r="AJ18" s="6"/>
      <c r="AK18" s="5"/>
      <c r="AL18" s="1"/>
      <c r="AM18" s="5"/>
      <c r="AN18" s="1"/>
      <c r="AO18" s="1"/>
      <c r="AP18" s="1"/>
      <c r="AQ18" s="1"/>
      <c r="AR18" s="21"/>
      <c r="AS18" s="5"/>
      <c r="AT18" s="5"/>
      <c r="AU18" s="1"/>
      <c r="AV18" s="1"/>
      <c r="AW18" s="1"/>
      <c r="AX18" s="1"/>
      <c r="AY18" s="1"/>
      <c r="AZ18" s="1"/>
      <c r="BA18" s="26" t="s">
        <v>37</v>
      </c>
      <c r="BB18" s="6"/>
      <c r="BC18" s="5"/>
      <c r="BD18" s="1"/>
      <c r="BE18" s="1"/>
      <c r="BF18" s="1"/>
      <c r="BG18" s="1"/>
      <c r="BH18" s="1"/>
      <c r="BI18" s="21" t="s">
        <v>171</v>
      </c>
      <c r="BJ18" s="64"/>
      <c r="BK18" s="64"/>
      <c r="BL18" s="5"/>
      <c r="BM18" s="1"/>
    </row>
    <row r="19" spans="3:65" ht="15.6" thickTop="1" thickBot="1" x14ac:dyDescent="0.35">
      <c r="C19" s="1"/>
      <c r="D19" s="8">
        <v>13</v>
      </c>
      <c r="E19" s="11"/>
      <c r="F19" s="1"/>
      <c r="G19" s="1"/>
      <c r="H19" s="5"/>
      <c r="I19" s="5"/>
      <c r="J19" s="6" t="s">
        <v>10</v>
      </c>
      <c r="K19" s="26" t="s">
        <v>97</v>
      </c>
      <c r="L19" s="6"/>
      <c r="M19" s="5"/>
      <c r="N19" s="21" t="s">
        <v>159</v>
      </c>
      <c r="O19" s="5"/>
      <c r="P19" s="1"/>
      <c r="Q19" s="5"/>
      <c r="R19" s="1"/>
      <c r="S19" s="1"/>
      <c r="T19" s="8">
        <v>13</v>
      </c>
      <c r="U19" s="11"/>
      <c r="V19" s="1"/>
      <c r="W19" s="1"/>
      <c r="X19" s="5"/>
      <c r="Y19" s="5"/>
      <c r="Z19" s="26" t="s">
        <v>36</v>
      </c>
      <c r="AA19" s="8"/>
      <c r="AB19" s="4"/>
      <c r="AC19" s="1"/>
      <c r="AD19" s="21" t="s">
        <v>159</v>
      </c>
      <c r="AE19" s="5"/>
      <c r="AF19" s="5"/>
      <c r="AG19" s="1"/>
      <c r="AH19" s="1"/>
      <c r="AI19" s="8">
        <v>13</v>
      </c>
      <c r="AJ19" s="11"/>
      <c r="AK19" s="1"/>
      <c r="AL19" s="1"/>
      <c r="AM19" s="4"/>
      <c r="AN19" s="9"/>
      <c r="AO19" s="9"/>
      <c r="AP19" s="9"/>
      <c r="AQ19" s="9"/>
      <c r="AR19" s="22"/>
      <c r="AS19" s="1"/>
      <c r="AT19" s="5"/>
      <c r="AU19" s="1"/>
      <c r="AV19" s="1"/>
      <c r="AW19" s="1"/>
      <c r="AX19" s="1"/>
      <c r="AY19" s="1"/>
      <c r="AZ19" s="1"/>
      <c r="BA19" s="8" t="s">
        <v>11</v>
      </c>
      <c r="BB19" s="11"/>
      <c r="BC19" s="1"/>
      <c r="BD19" s="1"/>
      <c r="BE19" s="1"/>
      <c r="BF19" s="1"/>
      <c r="BG19" s="1"/>
      <c r="BH19" s="1"/>
      <c r="BI19" s="21"/>
      <c r="BJ19" s="66"/>
      <c r="BK19" s="21"/>
      <c r="BL19" s="5"/>
      <c r="BM19" s="1"/>
    </row>
    <row r="20" spans="3:65" ht="15.6" thickTop="1" thickBot="1" x14ac:dyDescent="0.35">
      <c r="C20" s="1"/>
      <c r="D20" s="1"/>
      <c r="E20" s="1"/>
      <c r="F20" s="1"/>
      <c r="G20" s="21" t="s">
        <v>15</v>
      </c>
      <c r="H20" s="5"/>
      <c r="I20" s="5"/>
      <c r="J20" s="26" t="s">
        <v>36</v>
      </c>
      <c r="K20" s="8"/>
      <c r="L20" s="4"/>
      <c r="M20" s="1"/>
      <c r="N20" s="1"/>
      <c r="O20" s="4"/>
      <c r="P20" s="5"/>
      <c r="Q20" s="5"/>
      <c r="R20" s="1"/>
      <c r="S20" s="1"/>
      <c r="T20" s="1"/>
      <c r="U20" s="1"/>
      <c r="V20" s="1"/>
      <c r="W20" s="21" t="s">
        <v>15</v>
      </c>
      <c r="X20" s="5"/>
      <c r="Y20" s="5"/>
      <c r="Z20" s="8" t="s">
        <v>11</v>
      </c>
      <c r="AA20" s="4"/>
      <c r="AB20" s="1"/>
      <c r="AC20" s="1"/>
      <c r="AD20" s="1"/>
      <c r="AE20" s="4"/>
      <c r="AF20" s="1"/>
      <c r="AG20" s="1"/>
      <c r="AH20" s="1"/>
      <c r="AI20" s="1"/>
      <c r="AJ20" s="1"/>
      <c r="AK20" s="1"/>
      <c r="AL20" s="21" t="s">
        <v>15</v>
      </c>
      <c r="AM20" s="5"/>
      <c r="AN20" s="1"/>
      <c r="AO20" s="1"/>
      <c r="AP20" s="1"/>
      <c r="AQ20" s="1"/>
      <c r="AR20" s="21"/>
      <c r="AS20" s="21" t="s">
        <v>163</v>
      </c>
      <c r="AT20" s="5"/>
      <c r="AU20" s="1"/>
      <c r="AV20" s="1"/>
      <c r="AW20" s="1"/>
      <c r="AX20" s="1"/>
      <c r="AY20" s="1"/>
      <c r="AZ20" s="21"/>
      <c r="BA20" s="1"/>
      <c r="BB20" s="1"/>
      <c r="BC20" s="1" t="s">
        <v>14</v>
      </c>
      <c r="BD20" s="1"/>
      <c r="BE20" s="1"/>
      <c r="BF20" s="1"/>
      <c r="BG20" s="1"/>
      <c r="BH20" s="1"/>
      <c r="BI20" s="21"/>
      <c r="BJ20" s="64"/>
      <c r="BK20" s="21"/>
      <c r="BL20" s="5"/>
      <c r="BM20" s="1"/>
    </row>
    <row r="21" spans="3:65" ht="15.6" thickTop="1" thickBot="1" x14ac:dyDescent="0.35">
      <c r="C21" s="1"/>
      <c r="D21" s="6">
        <v>6</v>
      </c>
      <c r="E21" s="1"/>
      <c r="F21" s="1"/>
      <c r="G21" s="1"/>
      <c r="H21" s="4"/>
      <c r="I21" s="1"/>
      <c r="J21" s="8" t="s">
        <v>11</v>
      </c>
      <c r="K21" s="4"/>
      <c r="L21" s="1"/>
      <c r="M21" s="1"/>
      <c r="N21" s="1"/>
      <c r="O21" s="5"/>
      <c r="P21" s="5"/>
      <c r="Q21" s="5"/>
      <c r="R21" s="1"/>
      <c r="S21" s="1"/>
      <c r="T21" s="6">
        <v>6</v>
      </c>
      <c r="U21" s="1"/>
      <c r="V21" s="1"/>
      <c r="W21" s="1"/>
      <c r="X21" s="4"/>
      <c r="Y21" s="1"/>
      <c r="Z21" s="1"/>
      <c r="AA21" s="1"/>
      <c r="AB21" s="1"/>
      <c r="AC21" s="1" t="s">
        <v>15</v>
      </c>
      <c r="AD21" s="1"/>
      <c r="AE21" s="5"/>
      <c r="AF21" s="1"/>
      <c r="AG21" s="1"/>
      <c r="AH21" s="1"/>
      <c r="AI21" s="6">
        <v>6</v>
      </c>
      <c r="AJ21" s="1"/>
      <c r="AK21" s="1"/>
      <c r="AL21" s="1"/>
      <c r="AM21" s="5"/>
      <c r="AN21" s="1"/>
      <c r="AO21" s="1"/>
      <c r="AP21" s="1"/>
      <c r="AQ21" s="1"/>
      <c r="AR21" s="21"/>
      <c r="AS21" s="1"/>
      <c r="AT21" s="4"/>
      <c r="AU21" s="1"/>
      <c r="AV21" s="1"/>
      <c r="AW21" s="1"/>
      <c r="AX21" s="1"/>
      <c r="AY21" s="1"/>
      <c r="AZ21" s="1"/>
      <c r="BA21" s="6" t="s">
        <v>149</v>
      </c>
      <c r="BB21" s="6"/>
      <c r="BC21" s="2"/>
      <c r="BD21" s="5"/>
      <c r="BE21" s="1"/>
      <c r="BF21" s="1"/>
      <c r="BG21" s="1"/>
      <c r="BH21" s="1"/>
      <c r="BI21" s="21"/>
      <c r="BJ21" s="64"/>
      <c r="BK21" s="21"/>
      <c r="BL21" s="5"/>
      <c r="BM21" s="1"/>
    </row>
    <row r="22" spans="3:65" ht="15.6" thickTop="1" thickBot="1" x14ac:dyDescent="0.35">
      <c r="C22" s="1"/>
      <c r="D22" s="26" t="s">
        <v>149</v>
      </c>
      <c r="E22" s="6"/>
      <c r="F22" s="1"/>
      <c r="G22" s="1"/>
      <c r="H22" s="5"/>
      <c r="I22" s="1"/>
      <c r="J22" s="1"/>
      <c r="K22" s="1"/>
      <c r="L22" s="1"/>
      <c r="M22" s="1" t="s">
        <v>75</v>
      </c>
      <c r="N22" s="1"/>
      <c r="O22" s="5"/>
      <c r="P22" s="5"/>
      <c r="Q22" s="5"/>
      <c r="R22" s="1"/>
      <c r="S22" s="1"/>
      <c r="T22" s="26" t="s">
        <v>149</v>
      </c>
      <c r="U22" s="6"/>
      <c r="V22" s="1"/>
      <c r="W22" s="1"/>
      <c r="X22" s="5"/>
      <c r="Y22" s="1"/>
      <c r="Z22" s="1"/>
      <c r="AA22" s="1"/>
      <c r="AB22" s="1"/>
      <c r="AC22" s="2"/>
      <c r="AD22" s="1"/>
      <c r="AE22" s="5"/>
      <c r="AF22" s="1"/>
      <c r="AG22" s="1"/>
      <c r="AH22" s="1"/>
      <c r="AI22" s="26" t="s">
        <v>149</v>
      </c>
      <c r="AJ22" s="6"/>
      <c r="AK22" s="1"/>
      <c r="AL22" s="1"/>
      <c r="AM22" s="10"/>
      <c r="AN22" s="20"/>
      <c r="AO22" s="20"/>
      <c r="AP22" s="20"/>
      <c r="AQ22" s="20"/>
      <c r="AR22" s="23"/>
      <c r="AS22" s="1"/>
      <c r="AT22" s="5"/>
      <c r="AU22" s="1"/>
      <c r="AV22" s="1"/>
      <c r="AW22" s="1"/>
      <c r="AX22" s="1"/>
      <c r="AY22" s="1"/>
      <c r="AZ22" s="1"/>
      <c r="BA22" s="26" t="s">
        <v>167</v>
      </c>
      <c r="BB22" s="6"/>
      <c r="BC22" s="63" t="s">
        <v>97</v>
      </c>
      <c r="BD22" s="5"/>
      <c r="BE22" s="1"/>
      <c r="BF22" s="1"/>
      <c r="BG22" s="1"/>
      <c r="BH22" s="1"/>
      <c r="BI22" s="21"/>
      <c r="BJ22" s="64"/>
      <c r="BK22" s="21"/>
      <c r="BL22" s="5"/>
      <c r="BM22" s="1"/>
    </row>
    <row r="23" spans="3:65" ht="15.6" thickTop="1" thickBot="1" x14ac:dyDescent="0.35">
      <c r="C23" s="1"/>
      <c r="D23" s="8">
        <v>11</v>
      </c>
      <c r="E23" s="11"/>
      <c r="F23" s="5"/>
      <c r="G23" s="1"/>
      <c r="H23" s="5"/>
      <c r="I23" s="1"/>
      <c r="J23" s="1"/>
      <c r="K23" s="1"/>
      <c r="L23" s="1"/>
      <c r="M23" s="2"/>
      <c r="N23" s="1"/>
      <c r="O23" s="5"/>
      <c r="P23" s="5"/>
      <c r="Q23" s="5"/>
      <c r="R23" s="1"/>
      <c r="S23" s="1"/>
      <c r="T23" s="8">
        <v>11</v>
      </c>
      <c r="U23" s="11"/>
      <c r="V23" s="5"/>
      <c r="W23" s="1"/>
      <c r="X23" s="5"/>
      <c r="Y23" s="1"/>
      <c r="Z23" s="6"/>
      <c r="AA23" s="1" t="s">
        <v>12</v>
      </c>
      <c r="AB23" s="1"/>
      <c r="AC23" s="13"/>
      <c r="AD23" s="1"/>
      <c r="AE23" s="5"/>
      <c r="AF23" s="1"/>
      <c r="AG23" s="1"/>
      <c r="AH23" s="1"/>
      <c r="AI23" s="8">
        <v>11</v>
      </c>
      <c r="AJ23" s="11"/>
      <c r="AK23" s="5"/>
      <c r="AL23" s="1"/>
      <c r="AM23" s="5"/>
      <c r="AN23" s="1"/>
      <c r="AO23" s="1"/>
      <c r="AP23" s="1"/>
      <c r="AQ23" s="1"/>
      <c r="AR23" s="21"/>
      <c r="AS23" s="5"/>
      <c r="AT23" s="5"/>
      <c r="AU23" s="1"/>
      <c r="AV23" s="1"/>
      <c r="AW23" s="1"/>
      <c r="AX23" s="1"/>
      <c r="AY23" s="1"/>
      <c r="AZ23" s="1"/>
      <c r="BA23" s="8" t="s">
        <v>150</v>
      </c>
      <c r="BB23" s="11"/>
      <c r="BC23" s="33"/>
      <c r="BD23" s="4"/>
      <c r="BE23" s="9"/>
      <c r="BF23" s="9"/>
      <c r="BG23" s="9"/>
      <c r="BH23" s="9"/>
      <c r="BI23" s="22"/>
      <c r="BJ23" s="21"/>
      <c r="BK23" s="21"/>
      <c r="BL23" s="5"/>
      <c r="BM23" s="1"/>
    </row>
    <row r="24" spans="3:65" ht="15.6" thickTop="1" thickBot="1" x14ac:dyDescent="0.35">
      <c r="C24" s="1"/>
      <c r="D24" s="6"/>
      <c r="E24" s="21" t="s">
        <v>74</v>
      </c>
      <c r="F24" s="5"/>
      <c r="G24" s="1"/>
      <c r="H24" s="5"/>
      <c r="I24" s="1"/>
      <c r="J24" s="6"/>
      <c r="K24" s="1" t="s">
        <v>12</v>
      </c>
      <c r="L24" s="1"/>
      <c r="M24" s="13"/>
      <c r="N24" s="1"/>
      <c r="O24" s="5"/>
      <c r="P24" s="5"/>
      <c r="Q24" s="5"/>
      <c r="R24" s="1"/>
      <c r="S24" s="1"/>
      <c r="T24" s="6"/>
      <c r="U24" s="21" t="s">
        <v>74</v>
      </c>
      <c r="V24" s="5"/>
      <c r="W24" s="1"/>
      <c r="X24" s="5"/>
      <c r="Y24" s="1"/>
      <c r="Z24" s="6" t="s">
        <v>149</v>
      </c>
      <c r="AA24" s="26" t="s">
        <v>154</v>
      </c>
      <c r="AB24" s="6"/>
      <c r="AC24" s="63" t="s">
        <v>158</v>
      </c>
      <c r="AD24" s="8"/>
      <c r="AE24" s="5"/>
      <c r="AF24" s="1"/>
      <c r="AG24" s="1"/>
      <c r="AH24" s="1"/>
      <c r="AI24" s="6"/>
      <c r="AJ24" s="21" t="s">
        <v>74</v>
      </c>
      <c r="AK24" s="5"/>
      <c r="AL24" s="1"/>
      <c r="AM24" s="5"/>
      <c r="AN24" s="1"/>
      <c r="AO24" s="1"/>
      <c r="AP24" s="1"/>
      <c r="AQ24" s="1"/>
      <c r="AR24" s="21"/>
      <c r="AS24" s="5"/>
      <c r="AT24" s="5"/>
      <c r="AU24" s="1"/>
      <c r="AV24" s="1"/>
      <c r="AW24" s="1"/>
      <c r="AX24" s="1"/>
      <c r="AY24" s="1"/>
      <c r="AZ24" s="1"/>
      <c r="BA24" s="6"/>
      <c r="BB24" s="21" t="s">
        <v>36</v>
      </c>
      <c r="BC24" s="15"/>
      <c r="BD24" s="5"/>
      <c r="BE24" s="1"/>
      <c r="BF24" s="1"/>
      <c r="BG24" s="1"/>
      <c r="BH24" s="1"/>
      <c r="BI24" s="21"/>
      <c r="BJ24" s="21"/>
      <c r="BK24" s="21" t="s">
        <v>175</v>
      </c>
      <c r="BL24" s="5"/>
      <c r="BM24" s="1"/>
    </row>
    <row r="25" spans="3:65" ht="15.6" thickTop="1" thickBot="1" x14ac:dyDescent="0.35">
      <c r="C25" s="1"/>
      <c r="D25" s="6">
        <v>3</v>
      </c>
      <c r="E25" s="6"/>
      <c r="F25" s="4"/>
      <c r="G25" s="5"/>
      <c r="H25" s="5"/>
      <c r="I25" s="1"/>
      <c r="J25" s="6" t="s">
        <v>149</v>
      </c>
      <c r="K25" s="26" t="s">
        <v>154</v>
      </c>
      <c r="L25" s="6"/>
      <c r="M25" s="63" t="s">
        <v>158</v>
      </c>
      <c r="N25" s="1"/>
      <c r="O25" s="64" t="s">
        <v>160</v>
      </c>
      <c r="P25" s="5"/>
      <c r="Q25" s="5"/>
      <c r="R25" s="1"/>
      <c r="S25" s="1"/>
      <c r="T25" s="6">
        <v>3</v>
      </c>
      <c r="U25" s="6"/>
      <c r="V25" s="4"/>
      <c r="W25" s="5"/>
      <c r="X25" s="5"/>
      <c r="Y25" s="1"/>
      <c r="Z25" s="26" t="s">
        <v>95</v>
      </c>
      <c r="AA25" s="8"/>
      <c r="AB25" s="4"/>
      <c r="AC25" s="33"/>
      <c r="AD25" s="1"/>
      <c r="AE25" s="1"/>
      <c r="AF25" s="1"/>
      <c r="AG25" s="1"/>
      <c r="AH25" s="1"/>
      <c r="AI25" s="6">
        <v>3</v>
      </c>
      <c r="AJ25" s="6"/>
      <c r="AK25" s="4"/>
      <c r="AL25" s="5"/>
      <c r="AM25" s="5"/>
      <c r="AN25" s="1"/>
      <c r="AO25" s="1"/>
      <c r="AP25" s="1"/>
      <c r="AQ25" s="1"/>
      <c r="AR25" s="21"/>
      <c r="AS25" s="5"/>
      <c r="AT25" s="5"/>
      <c r="AU25" s="1"/>
      <c r="AV25" s="1"/>
      <c r="AW25" s="1"/>
      <c r="AX25" s="1"/>
      <c r="AY25" s="1"/>
      <c r="AZ25" s="1"/>
      <c r="BA25" s="6" t="s">
        <v>151</v>
      </c>
      <c r="BB25" s="6"/>
      <c r="BC25" s="4"/>
      <c r="BD25" s="1"/>
      <c r="BE25" s="1"/>
      <c r="BF25" s="1"/>
      <c r="BG25" s="1"/>
      <c r="BH25" s="1"/>
      <c r="BI25" s="21"/>
      <c r="BJ25" s="21"/>
      <c r="BK25" s="21"/>
      <c r="BL25" s="4"/>
      <c r="BM25" s="1"/>
    </row>
    <row r="26" spans="3:65" ht="15.6" thickTop="1" thickBot="1" x14ac:dyDescent="0.35">
      <c r="C26" s="1"/>
      <c r="D26" s="26" t="s">
        <v>150</v>
      </c>
      <c r="E26" s="6"/>
      <c r="F26" s="5"/>
      <c r="G26" s="5"/>
      <c r="H26" s="5"/>
      <c r="I26" s="1"/>
      <c r="J26" s="26" t="s">
        <v>95</v>
      </c>
      <c r="K26" s="8"/>
      <c r="L26" s="4"/>
      <c r="M26" s="33"/>
      <c r="N26" s="4"/>
      <c r="O26" s="1"/>
      <c r="P26" s="4"/>
      <c r="Q26" s="1"/>
      <c r="R26" s="1"/>
      <c r="S26" s="1"/>
      <c r="T26" s="26" t="s">
        <v>150</v>
      </c>
      <c r="U26" s="6"/>
      <c r="V26" s="5"/>
      <c r="W26" s="5"/>
      <c r="X26" s="5"/>
      <c r="Y26" s="1"/>
      <c r="Z26" s="8" t="s">
        <v>150</v>
      </c>
      <c r="AA26" s="4"/>
      <c r="AB26" s="1"/>
      <c r="AC26" s="33"/>
      <c r="AD26" s="1"/>
      <c r="AE26" s="1"/>
      <c r="AF26" s="1"/>
      <c r="AG26" s="1"/>
      <c r="AH26" s="1"/>
      <c r="AI26" s="26" t="s">
        <v>150</v>
      </c>
      <c r="AJ26" s="6"/>
      <c r="AK26" s="5"/>
      <c r="AL26" s="5"/>
      <c r="AM26" s="5"/>
      <c r="AN26" s="1"/>
      <c r="AO26" s="1"/>
      <c r="AP26" s="1"/>
      <c r="AQ26" s="1"/>
      <c r="AR26" s="21" t="s">
        <v>165</v>
      </c>
      <c r="AS26" s="5"/>
      <c r="AT26" s="5"/>
      <c r="AU26" s="1"/>
      <c r="AV26" s="1"/>
      <c r="AW26" s="1"/>
      <c r="AX26" s="1"/>
      <c r="AY26" s="1"/>
      <c r="AZ26" s="1"/>
      <c r="BA26" s="26" t="s">
        <v>168</v>
      </c>
      <c r="BB26" s="6"/>
      <c r="BC26" s="5"/>
      <c r="BD26" s="1"/>
      <c r="BE26" s="1"/>
      <c r="BF26" s="1"/>
      <c r="BG26" s="1"/>
      <c r="BH26" s="1"/>
      <c r="BI26" s="21"/>
      <c r="BJ26" s="21"/>
      <c r="BK26" s="21"/>
      <c r="BL26" s="5"/>
      <c r="BM26" s="1"/>
    </row>
    <row r="27" spans="3:65" ht="15.6" thickTop="1" thickBot="1" x14ac:dyDescent="0.35">
      <c r="C27" s="1"/>
      <c r="D27" s="8">
        <v>14</v>
      </c>
      <c r="E27" s="11"/>
      <c r="F27" s="1"/>
      <c r="G27" s="5"/>
      <c r="H27" s="5"/>
      <c r="I27" s="1"/>
      <c r="J27" s="8" t="s">
        <v>150</v>
      </c>
      <c r="K27" s="4"/>
      <c r="L27" s="1"/>
      <c r="M27" s="33"/>
      <c r="N27" s="1"/>
      <c r="O27" s="1"/>
      <c r="P27" s="5"/>
      <c r="Q27" s="1"/>
      <c r="R27" s="1"/>
      <c r="S27" s="1"/>
      <c r="T27" s="8">
        <v>14</v>
      </c>
      <c r="U27" s="11"/>
      <c r="V27" s="1"/>
      <c r="W27" s="5"/>
      <c r="X27" s="5"/>
      <c r="Y27" s="1"/>
      <c r="Z27" s="1"/>
      <c r="AA27" s="1"/>
      <c r="AB27" s="21" t="s">
        <v>164</v>
      </c>
      <c r="AC27" s="15"/>
      <c r="AD27" s="1"/>
      <c r="AE27" s="1"/>
      <c r="AF27" s="1"/>
      <c r="AG27" s="1"/>
      <c r="AH27" s="1"/>
      <c r="AI27" s="8">
        <v>14</v>
      </c>
      <c r="AJ27" s="11"/>
      <c r="AK27" s="1"/>
      <c r="AL27" s="5"/>
      <c r="AM27" s="5"/>
      <c r="AN27" s="1"/>
      <c r="AO27" s="1"/>
      <c r="AP27" s="1"/>
      <c r="AQ27" s="1"/>
      <c r="AR27" s="1"/>
      <c r="AS27" s="4"/>
      <c r="AT27" s="1"/>
      <c r="AU27" s="1"/>
      <c r="AV27" s="1"/>
      <c r="AW27" s="1"/>
      <c r="AX27" s="1"/>
      <c r="AY27" s="1"/>
      <c r="AZ27" s="1"/>
      <c r="BA27" s="8" t="s">
        <v>152</v>
      </c>
      <c r="BB27" s="11"/>
      <c r="BC27" s="1"/>
      <c r="BD27" s="1"/>
      <c r="BE27" s="1"/>
      <c r="BF27" s="6"/>
      <c r="BG27" s="1"/>
      <c r="BH27" s="1"/>
      <c r="BI27" s="21"/>
      <c r="BJ27" s="21"/>
      <c r="BK27" s="21"/>
      <c r="BL27" s="5"/>
      <c r="BM27" s="1"/>
    </row>
    <row r="28" spans="3:65" ht="15.6" thickTop="1" thickBot="1" x14ac:dyDescent="0.35">
      <c r="C28" s="1"/>
      <c r="D28" s="1"/>
      <c r="E28" s="1"/>
      <c r="F28" s="21" t="s">
        <v>75</v>
      </c>
      <c r="G28" s="5"/>
      <c r="H28" s="5"/>
      <c r="I28" s="1"/>
      <c r="J28" s="1"/>
      <c r="K28" s="1"/>
      <c r="L28" s="21" t="s">
        <v>156</v>
      </c>
      <c r="M28" s="15"/>
      <c r="N28" s="1"/>
      <c r="O28" s="1"/>
      <c r="P28" s="5"/>
      <c r="Q28" s="1"/>
      <c r="R28" s="1"/>
      <c r="S28" s="1"/>
      <c r="T28" s="1"/>
      <c r="U28" s="1"/>
      <c r="V28" s="21" t="s">
        <v>75</v>
      </c>
      <c r="W28" s="5"/>
      <c r="X28" s="5"/>
      <c r="Y28" s="1"/>
      <c r="Z28" s="6"/>
      <c r="AA28" s="1"/>
      <c r="AB28" s="1"/>
      <c r="AC28" s="4"/>
      <c r="AD28" s="1"/>
      <c r="AE28" s="1"/>
      <c r="AF28" s="1"/>
      <c r="AG28" s="1"/>
      <c r="AH28" s="1"/>
      <c r="AI28" s="1"/>
      <c r="AJ28" s="1"/>
      <c r="AK28" s="21" t="s">
        <v>75</v>
      </c>
      <c r="AL28" s="5"/>
      <c r="AM28" s="5"/>
      <c r="AN28" s="1"/>
      <c r="AO28" s="1"/>
      <c r="AP28" s="1"/>
      <c r="AQ28" s="1" t="s">
        <v>15</v>
      </c>
      <c r="AR28" s="13"/>
      <c r="AS28" s="1"/>
      <c r="AT28" s="1"/>
      <c r="AU28" s="1"/>
      <c r="AV28" s="1"/>
      <c r="AW28" s="1"/>
      <c r="AX28" s="1"/>
      <c r="AY28" s="1"/>
      <c r="AZ28" s="1"/>
      <c r="BA28" s="1"/>
      <c r="BB28" s="1"/>
      <c r="BC28" s="1"/>
      <c r="BD28" s="1"/>
      <c r="BE28" s="1"/>
      <c r="BF28" s="1"/>
      <c r="BG28" s="1" t="s">
        <v>154</v>
      </c>
      <c r="BH28" s="1"/>
      <c r="BI28" s="21"/>
      <c r="BJ28" s="21"/>
      <c r="BK28" s="21"/>
      <c r="BL28" s="5"/>
      <c r="BM28" s="1"/>
    </row>
    <row r="29" spans="3:65" ht="15.6" thickTop="1" thickBot="1" x14ac:dyDescent="0.35">
      <c r="C29" s="1"/>
      <c r="D29" s="6">
        <v>7</v>
      </c>
      <c r="E29" s="6"/>
      <c r="F29" s="1"/>
      <c r="G29" s="4"/>
      <c r="H29" s="1"/>
      <c r="I29" s="1"/>
      <c r="J29" s="6"/>
      <c r="K29" s="1"/>
      <c r="L29" s="1"/>
      <c r="M29" s="4"/>
      <c r="N29" s="1"/>
      <c r="O29" s="1"/>
      <c r="P29" s="5"/>
      <c r="Q29" s="1"/>
      <c r="R29" s="1"/>
      <c r="S29" s="1"/>
      <c r="T29" s="6">
        <v>7</v>
      </c>
      <c r="U29" s="6"/>
      <c r="V29" s="1"/>
      <c r="W29" s="4"/>
      <c r="X29" s="1"/>
      <c r="Y29" s="1"/>
      <c r="Z29" s="6"/>
      <c r="AA29" s="1" t="s">
        <v>13</v>
      </c>
      <c r="AB29" s="1"/>
      <c r="AC29" s="5"/>
      <c r="AD29" s="1"/>
      <c r="AE29" s="1"/>
      <c r="AF29" s="1"/>
      <c r="AG29" s="1"/>
      <c r="AH29" s="1"/>
      <c r="AI29" s="6">
        <v>7</v>
      </c>
      <c r="AJ29" s="6"/>
      <c r="AK29" s="1"/>
      <c r="AL29" s="4"/>
      <c r="AM29" s="1"/>
      <c r="AN29" s="6"/>
      <c r="AO29" s="1" t="s">
        <v>12</v>
      </c>
      <c r="AP29" s="1"/>
      <c r="AQ29" s="2"/>
      <c r="AR29" s="5"/>
      <c r="AS29" s="5"/>
      <c r="AT29" s="1"/>
      <c r="AU29" s="1"/>
      <c r="AV29" s="1"/>
      <c r="AW29" s="1"/>
      <c r="AX29" s="1"/>
      <c r="AY29" s="1"/>
      <c r="AZ29" s="1"/>
      <c r="BA29" s="1"/>
      <c r="BB29" s="1"/>
      <c r="BC29" s="1"/>
      <c r="BD29" s="1"/>
      <c r="BE29" s="6"/>
      <c r="BF29" s="6" t="s">
        <v>26</v>
      </c>
      <c r="BG29" s="26" t="s">
        <v>165</v>
      </c>
      <c r="BH29" s="21"/>
      <c r="BI29" s="21"/>
      <c r="BJ29" s="21"/>
      <c r="BK29" s="21"/>
      <c r="BL29" s="5"/>
      <c r="BM29" s="1"/>
    </row>
    <row r="30" spans="3:65" ht="15.6" thickTop="1" thickBot="1" x14ac:dyDescent="0.35">
      <c r="C30" s="1"/>
      <c r="D30" s="26" t="s">
        <v>151</v>
      </c>
      <c r="E30" s="6"/>
      <c r="F30" s="1"/>
      <c r="G30" s="5"/>
      <c r="H30" s="1"/>
      <c r="I30" s="1"/>
      <c r="J30" s="6"/>
      <c r="K30" s="1" t="s">
        <v>13</v>
      </c>
      <c r="L30" s="1"/>
      <c r="M30" s="5"/>
      <c r="N30" s="1"/>
      <c r="O30" s="1"/>
      <c r="P30" s="5"/>
      <c r="Q30" s="1"/>
      <c r="R30" s="1"/>
      <c r="S30" s="1"/>
      <c r="T30" s="26" t="s">
        <v>151</v>
      </c>
      <c r="U30" s="6"/>
      <c r="V30" s="1"/>
      <c r="W30" s="5"/>
      <c r="X30" s="1"/>
      <c r="Y30" s="1"/>
      <c r="Z30" s="6" t="s">
        <v>151</v>
      </c>
      <c r="AA30" s="26" t="s">
        <v>155</v>
      </c>
      <c r="AB30" s="6"/>
      <c r="AC30" s="5"/>
      <c r="AD30" s="1"/>
      <c r="AE30" s="1"/>
      <c r="AF30" s="1"/>
      <c r="AG30" s="1"/>
      <c r="AH30" s="1"/>
      <c r="AI30" s="26" t="s">
        <v>151</v>
      </c>
      <c r="AJ30" s="6"/>
      <c r="AK30" s="1"/>
      <c r="AL30" s="5"/>
      <c r="AM30" s="1"/>
      <c r="AN30" s="6" t="s">
        <v>149</v>
      </c>
      <c r="AO30" s="26" t="s">
        <v>154</v>
      </c>
      <c r="AP30" s="6"/>
      <c r="AQ30" s="63" t="s">
        <v>158</v>
      </c>
      <c r="AR30" s="5"/>
      <c r="AS30" s="5"/>
      <c r="AT30" s="1"/>
      <c r="AU30" s="1"/>
      <c r="AV30" s="1"/>
      <c r="AW30" s="1"/>
      <c r="AX30" s="1"/>
      <c r="AY30" s="1"/>
      <c r="AZ30" s="1"/>
      <c r="BA30" s="1"/>
      <c r="BB30" s="6" t="s">
        <v>12</v>
      </c>
      <c r="BC30" s="6"/>
      <c r="BD30" s="1"/>
      <c r="BE30" s="1"/>
      <c r="BF30" s="26" t="s">
        <v>158</v>
      </c>
      <c r="BG30" s="8"/>
      <c r="BH30" s="18"/>
      <c r="BI30" s="22"/>
      <c r="BJ30" s="64"/>
      <c r="BK30" s="21"/>
      <c r="BL30" s="5"/>
      <c r="BM30" s="1"/>
    </row>
    <row r="31" spans="3:65" ht="15.6" thickTop="1" thickBot="1" x14ac:dyDescent="0.35">
      <c r="C31" s="1"/>
      <c r="D31" s="8">
        <v>10</v>
      </c>
      <c r="E31" s="11"/>
      <c r="F31" s="5"/>
      <c r="G31" s="5"/>
      <c r="H31" s="1"/>
      <c r="I31" s="1"/>
      <c r="J31" s="6" t="s">
        <v>151</v>
      </c>
      <c r="K31" s="26" t="s">
        <v>155</v>
      </c>
      <c r="L31" s="6"/>
      <c r="M31" s="5"/>
      <c r="N31" s="1"/>
      <c r="O31" s="8" t="s">
        <v>15</v>
      </c>
      <c r="P31" s="5"/>
      <c r="Q31" s="1"/>
      <c r="R31" s="1"/>
      <c r="S31" s="1"/>
      <c r="T31" s="8">
        <v>10</v>
      </c>
      <c r="U31" s="11"/>
      <c r="V31" s="5"/>
      <c r="W31" s="5"/>
      <c r="X31" s="1"/>
      <c r="Y31" s="1"/>
      <c r="Z31" s="26" t="s">
        <v>96</v>
      </c>
      <c r="AA31" s="8"/>
      <c r="AB31" s="4"/>
      <c r="AC31" s="1"/>
      <c r="AD31" s="1"/>
      <c r="AE31" s="1"/>
      <c r="AF31" s="1"/>
      <c r="AG31" s="1"/>
      <c r="AH31" s="1"/>
      <c r="AI31" s="8">
        <v>10</v>
      </c>
      <c r="AJ31" s="11"/>
      <c r="AK31" s="5"/>
      <c r="AL31" s="5"/>
      <c r="AM31" s="1"/>
      <c r="AN31" s="26" t="s">
        <v>95</v>
      </c>
      <c r="AO31" s="8"/>
      <c r="AP31" s="4"/>
      <c r="AQ31" s="33"/>
      <c r="AR31" s="4"/>
      <c r="AS31" s="1"/>
      <c r="AT31" s="1"/>
      <c r="AU31" s="1"/>
      <c r="AV31" s="1"/>
      <c r="AW31" s="1"/>
      <c r="AX31" s="1"/>
      <c r="AY31" s="1"/>
      <c r="AZ31" s="1"/>
      <c r="BA31" s="1"/>
      <c r="BB31" s="26" t="s">
        <v>95</v>
      </c>
      <c r="BC31" s="6"/>
      <c r="BD31" s="1"/>
      <c r="BE31" s="1"/>
      <c r="BF31" s="8" t="s">
        <v>36</v>
      </c>
      <c r="BG31" s="4"/>
      <c r="BH31" s="1"/>
      <c r="BI31" s="21" t="s">
        <v>172</v>
      </c>
      <c r="BJ31" s="64"/>
      <c r="BK31" s="21"/>
      <c r="BL31" s="5"/>
      <c r="BM31" s="1"/>
    </row>
    <row r="32" spans="3:65" ht="15.6" thickTop="1" thickBot="1" x14ac:dyDescent="0.35">
      <c r="C32" s="1"/>
      <c r="D32" s="6"/>
      <c r="E32" s="21" t="s">
        <v>153</v>
      </c>
      <c r="F32" s="5"/>
      <c r="G32" s="5"/>
      <c r="H32" s="1"/>
      <c r="I32" s="1"/>
      <c r="J32" s="26" t="s">
        <v>96</v>
      </c>
      <c r="K32" s="8"/>
      <c r="L32" s="4"/>
      <c r="M32" s="1"/>
      <c r="N32" s="1"/>
      <c r="O32" s="1"/>
      <c r="P32" s="1"/>
      <c r="Q32" s="1"/>
      <c r="R32" s="1"/>
      <c r="S32" s="1"/>
      <c r="T32" s="6"/>
      <c r="U32" s="21" t="s">
        <v>153</v>
      </c>
      <c r="V32" s="5"/>
      <c r="W32" s="5"/>
      <c r="X32" s="1"/>
      <c r="Y32" s="1"/>
      <c r="Z32" s="8" t="s">
        <v>152</v>
      </c>
      <c r="AA32" s="4"/>
      <c r="AB32" s="1"/>
      <c r="AC32" s="1"/>
      <c r="AD32" s="1"/>
      <c r="AE32" s="1"/>
      <c r="AF32" s="1"/>
      <c r="AG32" s="1"/>
      <c r="AH32" s="1"/>
      <c r="AI32" s="6"/>
      <c r="AJ32" s="21" t="s">
        <v>153</v>
      </c>
      <c r="AK32" s="5"/>
      <c r="AL32" s="5"/>
      <c r="AM32" s="1"/>
      <c r="AN32" s="8" t="s">
        <v>150</v>
      </c>
      <c r="AO32" s="4"/>
      <c r="AP32" s="21" t="s">
        <v>164</v>
      </c>
      <c r="AQ32" s="15"/>
      <c r="AR32" s="5"/>
      <c r="AS32" s="1"/>
      <c r="AT32" s="1"/>
      <c r="AU32" s="1"/>
      <c r="AV32" s="1"/>
      <c r="AW32" s="1"/>
      <c r="AX32" s="1"/>
      <c r="AY32" s="1"/>
      <c r="AZ32" s="1"/>
      <c r="BA32" s="1"/>
      <c r="BB32" s="8" t="s">
        <v>13</v>
      </c>
      <c r="BC32" s="11"/>
      <c r="BD32" s="5"/>
      <c r="BE32" s="1"/>
      <c r="BF32" s="9"/>
      <c r="BG32" s="1"/>
      <c r="BH32" s="1"/>
      <c r="BI32" s="21"/>
      <c r="BJ32" s="66"/>
      <c r="BK32" s="64"/>
      <c r="BL32" s="5"/>
      <c r="BM32" s="1"/>
    </row>
    <row r="33" spans="3:65" ht="15.6" thickTop="1" thickBot="1" x14ac:dyDescent="0.35">
      <c r="C33" s="1"/>
      <c r="D33" s="6">
        <v>2</v>
      </c>
      <c r="E33" s="6"/>
      <c r="F33" s="4"/>
      <c r="G33" s="1"/>
      <c r="H33" s="1"/>
      <c r="I33" s="1"/>
      <c r="J33" s="8" t="s">
        <v>152</v>
      </c>
      <c r="K33" s="4"/>
      <c r="L33" s="1"/>
      <c r="M33" s="1"/>
      <c r="N33" s="1"/>
      <c r="O33" s="1"/>
      <c r="P33" s="1"/>
      <c r="Q33" s="1"/>
      <c r="R33" s="1"/>
      <c r="S33" s="1"/>
      <c r="T33" s="6">
        <v>2</v>
      </c>
      <c r="U33" s="6"/>
      <c r="V33" s="4"/>
      <c r="W33" s="1"/>
      <c r="X33" s="1"/>
      <c r="Y33" s="1"/>
      <c r="Z33" s="1"/>
      <c r="AA33" s="1"/>
      <c r="AB33" s="1"/>
      <c r="AC33" s="1"/>
      <c r="AD33" s="1"/>
      <c r="AE33" s="1"/>
      <c r="AF33" s="1"/>
      <c r="AG33" s="1"/>
      <c r="AH33" s="1"/>
      <c r="AI33" s="6">
        <v>2</v>
      </c>
      <c r="AJ33" s="6"/>
      <c r="AK33" s="4"/>
      <c r="AL33" s="1"/>
      <c r="AM33" s="1"/>
      <c r="AN33" s="6"/>
      <c r="AO33" s="1" t="s">
        <v>13</v>
      </c>
      <c r="AP33" s="1"/>
      <c r="AQ33" s="4"/>
      <c r="AR33" s="1"/>
      <c r="AS33" s="1"/>
      <c r="AT33" s="1"/>
      <c r="AU33" s="1"/>
      <c r="AV33" s="1"/>
      <c r="AW33" s="1"/>
      <c r="AX33" s="1"/>
      <c r="AY33" s="1"/>
      <c r="AZ33" s="1"/>
      <c r="BA33" s="1"/>
      <c r="BB33" s="6"/>
      <c r="BC33" s="21" t="s">
        <v>154</v>
      </c>
      <c r="BD33" s="5"/>
      <c r="BE33" s="1"/>
      <c r="BF33" s="1"/>
      <c r="BG33" s="1"/>
      <c r="BH33" s="1"/>
      <c r="BI33" s="21"/>
      <c r="BJ33" s="64"/>
      <c r="BK33" s="64"/>
      <c r="BL33" s="5"/>
      <c r="BM33" s="1"/>
    </row>
    <row r="34" spans="3:65" ht="15.6" thickTop="1" thickBot="1" x14ac:dyDescent="0.35">
      <c r="C34" s="1"/>
      <c r="D34" s="26" t="s">
        <v>152</v>
      </c>
      <c r="E34" s="6"/>
      <c r="F34" s="5"/>
      <c r="G34" s="1"/>
      <c r="H34" s="1"/>
      <c r="I34" s="1"/>
      <c r="J34" s="1"/>
      <c r="K34" s="1"/>
      <c r="L34" s="1"/>
      <c r="M34" s="1"/>
      <c r="N34" s="1"/>
      <c r="O34" s="1"/>
      <c r="P34" s="1"/>
      <c r="Q34" s="1"/>
      <c r="R34" s="1"/>
      <c r="S34" s="1"/>
      <c r="T34" s="26" t="s">
        <v>152</v>
      </c>
      <c r="U34" s="6"/>
      <c r="V34" s="5"/>
      <c r="W34" s="1"/>
      <c r="X34" s="1"/>
      <c r="Y34" s="1"/>
      <c r="Z34" s="1"/>
      <c r="AA34" s="1"/>
      <c r="AB34" s="1"/>
      <c r="AC34" s="1"/>
      <c r="AD34" s="1"/>
      <c r="AE34" s="1"/>
      <c r="AF34" s="1"/>
      <c r="AG34" s="1"/>
      <c r="AH34" s="1"/>
      <c r="AI34" s="26" t="s">
        <v>152</v>
      </c>
      <c r="AJ34" s="6"/>
      <c r="AK34" s="5"/>
      <c r="AL34" s="1"/>
      <c r="AM34" s="1"/>
      <c r="AN34" s="6" t="s">
        <v>151</v>
      </c>
      <c r="AO34" s="26" t="s">
        <v>155</v>
      </c>
      <c r="AP34" s="6"/>
      <c r="AQ34" s="5"/>
      <c r="AR34" s="1"/>
      <c r="AS34" s="1"/>
      <c r="AT34" s="1"/>
      <c r="AU34" s="1"/>
      <c r="AV34" s="1"/>
      <c r="AW34" s="6">
        <v>6</v>
      </c>
      <c r="AX34" s="1"/>
      <c r="AY34" s="1"/>
      <c r="AZ34" s="1"/>
      <c r="BA34" s="1"/>
      <c r="BB34" s="6" t="s">
        <v>74</v>
      </c>
      <c r="BC34" s="6"/>
      <c r="BD34" s="4"/>
      <c r="BE34" s="9"/>
      <c r="BF34" s="9"/>
      <c r="BG34" s="9"/>
      <c r="BH34" s="9"/>
      <c r="BI34" s="22"/>
      <c r="BJ34" s="21"/>
      <c r="BK34" s="64"/>
      <c r="BL34" s="5"/>
      <c r="BM34" s="1"/>
    </row>
    <row r="35" spans="3:65" ht="15.6" thickTop="1" thickBot="1" x14ac:dyDescent="0.35">
      <c r="C35" s="1"/>
      <c r="D35" s="8">
        <v>15</v>
      </c>
      <c r="E35" s="11"/>
      <c r="F35" s="1"/>
      <c r="G35" s="1"/>
      <c r="H35" s="1"/>
      <c r="I35" s="1"/>
      <c r="J35" s="1"/>
      <c r="K35" s="1"/>
      <c r="L35" s="1"/>
      <c r="M35" s="1"/>
      <c r="N35" s="1"/>
      <c r="O35" s="1"/>
      <c r="P35" s="1"/>
      <c r="Q35" s="1"/>
      <c r="R35" s="1"/>
      <c r="S35" s="1"/>
      <c r="T35" s="8">
        <v>15</v>
      </c>
      <c r="U35" s="11"/>
      <c r="V35" s="1"/>
      <c r="W35" s="1"/>
      <c r="X35" s="1"/>
      <c r="Y35" s="1"/>
      <c r="Z35" s="1"/>
      <c r="AA35" s="1"/>
      <c r="AB35" s="1"/>
      <c r="AC35" s="1"/>
      <c r="AD35" s="1"/>
      <c r="AE35" s="1"/>
      <c r="AF35" s="1"/>
      <c r="AG35" s="1"/>
      <c r="AH35" s="1"/>
      <c r="AI35" s="8">
        <v>15</v>
      </c>
      <c r="AJ35" s="11"/>
      <c r="AK35" s="1"/>
      <c r="AL35" s="1"/>
      <c r="AM35" s="1"/>
      <c r="AN35" s="26" t="s">
        <v>96</v>
      </c>
      <c r="AO35" s="8"/>
      <c r="AP35" s="4"/>
      <c r="AQ35" s="1"/>
      <c r="AR35" s="1"/>
      <c r="AS35" s="1"/>
      <c r="AT35" s="1"/>
      <c r="AU35" s="1"/>
      <c r="AV35" s="1"/>
      <c r="AW35" s="26" t="s">
        <v>149</v>
      </c>
      <c r="AX35" s="6"/>
      <c r="AY35" s="1"/>
      <c r="AZ35" s="1"/>
      <c r="BA35" s="1"/>
      <c r="BB35" s="26" t="s">
        <v>96</v>
      </c>
      <c r="BC35" s="6"/>
      <c r="BD35" s="5"/>
      <c r="BE35" s="1"/>
      <c r="BF35" s="1"/>
      <c r="BG35" s="1"/>
      <c r="BH35" s="1"/>
      <c r="BI35" s="21"/>
      <c r="BJ35" s="21" t="s">
        <v>174</v>
      </c>
      <c r="BK35" s="64"/>
      <c r="BL35" s="5"/>
      <c r="BM35" s="1"/>
    </row>
    <row r="36" spans="3:65" ht="15.6" thickTop="1" thickBot="1" x14ac:dyDescent="0.35">
      <c r="C36" s="1"/>
      <c r="D36" s="1"/>
      <c r="E36" s="1"/>
      <c r="F36" s="1"/>
      <c r="G36" s="1"/>
      <c r="H36" s="1"/>
      <c r="I36" s="1"/>
      <c r="J36" s="1"/>
      <c r="K36" s="1"/>
      <c r="L36" s="1"/>
      <c r="M36" s="1"/>
      <c r="N36" s="1"/>
      <c r="O36" s="1" t="s">
        <v>148</v>
      </c>
      <c r="P36" s="1"/>
      <c r="Q36" s="1"/>
      <c r="R36" s="1"/>
      <c r="S36" s="1"/>
      <c r="T36" s="1"/>
      <c r="U36" s="1"/>
      <c r="V36" s="1"/>
      <c r="W36" s="1"/>
      <c r="X36" s="1"/>
      <c r="Y36" s="1"/>
      <c r="Z36" s="1"/>
      <c r="AA36" s="1"/>
      <c r="AB36" s="1"/>
      <c r="AC36" s="1"/>
      <c r="AD36" s="1" t="s">
        <v>148</v>
      </c>
      <c r="AE36" s="1"/>
      <c r="AF36" s="1"/>
      <c r="AG36" s="1"/>
      <c r="AH36" s="1"/>
      <c r="AI36" s="1"/>
      <c r="AJ36" s="1"/>
      <c r="AK36" s="1"/>
      <c r="AL36" s="1"/>
      <c r="AM36" s="1"/>
      <c r="AN36" s="8" t="s">
        <v>152</v>
      </c>
      <c r="AO36" s="4"/>
      <c r="AP36" s="1"/>
      <c r="AQ36" s="1" t="s">
        <v>166</v>
      </c>
      <c r="AR36" s="1"/>
      <c r="AS36" s="1"/>
      <c r="AT36" s="1"/>
      <c r="AU36" s="1"/>
      <c r="AV36" s="1"/>
      <c r="AW36" s="8">
        <v>11</v>
      </c>
      <c r="AX36" s="11"/>
      <c r="AY36" s="5"/>
      <c r="AZ36" s="1"/>
      <c r="BA36" s="1"/>
      <c r="BB36" s="8" t="s">
        <v>153</v>
      </c>
      <c r="BC36" s="11"/>
      <c r="BD36" s="1"/>
      <c r="BE36" s="1"/>
      <c r="BF36" s="1"/>
      <c r="BG36" s="1" t="s">
        <v>35</v>
      </c>
      <c r="BH36" s="1"/>
      <c r="BI36" s="21"/>
      <c r="BJ36" s="21"/>
      <c r="BK36" s="66"/>
      <c r="BL36" s="1"/>
      <c r="BM36" s="1"/>
    </row>
    <row r="37" spans="3:65" ht="15.6" thickTop="1" thickBot="1" x14ac:dyDescent="0.35">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6"/>
      <c r="AX37" s="21" t="s">
        <v>74</v>
      </c>
      <c r="AY37" s="5"/>
      <c r="AZ37" s="1"/>
      <c r="BA37" s="1"/>
      <c r="BB37" s="1"/>
      <c r="BC37" s="1"/>
      <c r="BD37" s="1"/>
      <c r="BE37" s="1"/>
      <c r="BF37" s="6" t="s">
        <v>96</v>
      </c>
      <c r="BG37" s="26" t="s">
        <v>170</v>
      </c>
      <c r="BH37" s="21"/>
      <c r="BI37" s="21"/>
      <c r="BJ37" s="21"/>
      <c r="BK37" s="64"/>
      <c r="BL37" s="1"/>
      <c r="BM37" s="1"/>
    </row>
    <row r="38" spans="3:65" ht="15.6" thickTop="1" thickBot="1" x14ac:dyDescent="0.3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6">
        <v>3</v>
      </c>
      <c r="AX38" s="6"/>
      <c r="AY38" s="4"/>
      <c r="AZ38" s="5"/>
      <c r="BA38" s="1"/>
      <c r="BB38" s="1"/>
      <c r="BC38" s="1"/>
      <c r="BD38" s="1"/>
      <c r="BE38" s="6" t="s">
        <v>167</v>
      </c>
      <c r="BF38" s="26" t="s">
        <v>169</v>
      </c>
      <c r="BG38" s="8"/>
      <c r="BH38" s="18"/>
      <c r="BI38" s="22"/>
      <c r="BJ38" s="64"/>
      <c r="BK38" s="64"/>
      <c r="BL38" s="1"/>
      <c r="BM38" s="1"/>
    </row>
    <row r="39" spans="3:65" ht="15.6" thickTop="1" thickBot="1" x14ac:dyDescent="0.35">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26" t="s">
        <v>150</v>
      </c>
      <c r="AX39" s="6"/>
      <c r="AY39" s="5"/>
      <c r="AZ39" s="5"/>
      <c r="BA39" s="1"/>
      <c r="BB39" s="1"/>
      <c r="BC39" s="1"/>
      <c r="BD39" s="1"/>
      <c r="BE39" s="26" t="s">
        <v>156</v>
      </c>
      <c r="BF39" s="8"/>
      <c r="BG39" s="4"/>
      <c r="BH39" s="1"/>
      <c r="BI39" s="21" t="s">
        <v>173</v>
      </c>
      <c r="BJ39" s="64"/>
      <c r="BK39" s="64"/>
      <c r="BL39" s="1"/>
      <c r="BM39" s="1"/>
    </row>
    <row r="40" spans="3:65" ht="15.6" thickTop="1" thickBot="1" x14ac:dyDescent="0.35">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8">
        <v>14</v>
      </c>
      <c r="AX40" s="11"/>
      <c r="AY40" s="1"/>
      <c r="AZ40" s="5"/>
      <c r="BA40" s="1"/>
      <c r="BB40" s="1"/>
      <c r="BC40" s="1"/>
      <c r="BD40" s="1"/>
      <c r="BE40" s="8" t="s">
        <v>168</v>
      </c>
      <c r="BF40" s="1"/>
      <c r="BG40" s="1"/>
      <c r="BH40" s="1"/>
      <c r="BI40" s="21"/>
      <c r="BJ40" s="66"/>
      <c r="BK40" s="21"/>
      <c r="BL40" s="1"/>
      <c r="BM40" s="1"/>
    </row>
    <row r="41" spans="3:65" ht="15.6" thickTop="1" thickBot="1" x14ac:dyDescent="0.35">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21" t="s">
        <v>75</v>
      </c>
      <c r="AZ41" s="5"/>
      <c r="BA41" s="1"/>
      <c r="BB41" s="1"/>
      <c r="BC41" s="1"/>
      <c r="BD41" s="1"/>
      <c r="BE41" s="1"/>
      <c r="BF41" s="1"/>
      <c r="BG41" s="1"/>
      <c r="BH41" s="1"/>
      <c r="BI41" s="21"/>
      <c r="BJ41" s="64"/>
      <c r="BK41" s="21"/>
      <c r="BL41" s="1"/>
      <c r="BM41" s="1"/>
    </row>
    <row r="42" spans="3:65" ht="15.6" thickTop="1" thickBot="1" x14ac:dyDescent="0.35">
      <c r="AV42" s="1"/>
      <c r="AW42" s="6">
        <v>7</v>
      </c>
      <c r="AX42" s="6"/>
      <c r="AY42" s="1"/>
      <c r="AZ42" s="4"/>
      <c r="BA42" s="9"/>
      <c r="BB42" s="9"/>
      <c r="BC42" s="9"/>
      <c r="BD42" s="9"/>
      <c r="BE42" s="9"/>
      <c r="BF42" s="9"/>
      <c r="BG42" s="9"/>
      <c r="BH42" s="9"/>
      <c r="BI42" s="22"/>
      <c r="BJ42" s="21"/>
      <c r="BK42" s="21"/>
      <c r="BL42" s="1"/>
      <c r="BM42" s="1"/>
    </row>
    <row r="43" spans="3:65" ht="15.6" thickTop="1" thickBot="1" x14ac:dyDescent="0.35">
      <c r="AV43" s="1"/>
      <c r="AW43" s="26" t="s">
        <v>151</v>
      </c>
      <c r="AX43" s="6"/>
      <c r="AY43" s="1"/>
      <c r="AZ43" s="5"/>
      <c r="BA43" s="1"/>
      <c r="BB43" s="1"/>
      <c r="BC43" s="1"/>
      <c r="BD43" s="1"/>
      <c r="BE43" s="1"/>
      <c r="BF43" s="1"/>
      <c r="BG43" s="1"/>
      <c r="BH43" s="1"/>
      <c r="BI43" s="21"/>
      <c r="BJ43" s="21"/>
      <c r="BK43" s="21"/>
      <c r="BL43" s="1"/>
      <c r="BM43" s="1"/>
    </row>
    <row r="44" spans="3:65" ht="15.6" thickTop="1" thickBot="1" x14ac:dyDescent="0.35">
      <c r="AV44" s="1"/>
      <c r="AW44" s="8">
        <v>10</v>
      </c>
      <c r="AX44" s="11"/>
      <c r="AY44" s="5"/>
      <c r="AZ44" s="5"/>
      <c r="BA44" s="1"/>
      <c r="BB44" s="1"/>
      <c r="BC44" s="1"/>
      <c r="BD44" s="1"/>
      <c r="BE44" s="1"/>
      <c r="BF44" s="1"/>
      <c r="BG44" s="1"/>
      <c r="BH44" s="1"/>
      <c r="BI44" s="21"/>
      <c r="BJ44" s="21"/>
      <c r="BK44" s="21"/>
      <c r="BL44" s="1"/>
      <c r="BM44" s="1"/>
    </row>
    <row r="45" spans="3:65" ht="15.6" thickTop="1" thickBot="1" x14ac:dyDescent="0.35">
      <c r="AV45" s="1"/>
      <c r="AW45" s="6"/>
      <c r="AX45" s="21" t="s">
        <v>153</v>
      </c>
      <c r="AY45" s="5"/>
      <c r="AZ45" s="5"/>
      <c r="BA45" s="1"/>
      <c r="BB45" s="1"/>
      <c r="BC45" s="1"/>
      <c r="BD45" s="1"/>
      <c r="BE45" s="1"/>
      <c r="BF45" s="1"/>
      <c r="BG45" s="1"/>
      <c r="BH45" s="1"/>
      <c r="BI45" s="21"/>
      <c r="BJ45" s="21"/>
      <c r="BK45" s="21"/>
      <c r="BL45" s="1"/>
      <c r="BM45" s="1"/>
    </row>
    <row r="46" spans="3:65" ht="15.6" thickTop="1" thickBot="1" x14ac:dyDescent="0.35">
      <c r="AV46" s="1"/>
      <c r="AW46" s="6">
        <v>2</v>
      </c>
      <c r="AX46" s="6"/>
      <c r="AY46" s="4"/>
      <c r="AZ46" s="1"/>
      <c r="BA46" s="1"/>
      <c r="BB46" s="1"/>
      <c r="BC46" s="1"/>
      <c r="BD46" s="1"/>
      <c r="BE46" s="1"/>
      <c r="BF46" s="1"/>
      <c r="BG46" s="1"/>
      <c r="BH46" s="1"/>
      <c r="BI46" s="21"/>
      <c r="BJ46" s="21"/>
      <c r="BK46" s="21"/>
      <c r="BL46" s="1"/>
      <c r="BM46" s="1"/>
    </row>
    <row r="47" spans="3:65" ht="15.6" thickTop="1" thickBot="1" x14ac:dyDescent="0.35">
      <c r="AV47" s="1"/>
      <c r="AW47" s="26" t="s">
        <v>152</v>
      </c>
      <c r="AX47" s="6"/>
      <c r="AY47" s="5"/>
      <c r="AZ47" s="1"/>
      <c r="BA47" s="1"/>
      <c r="BB47" s="1"/>
      <c r="BC47" s="1"/>
      <c r="BD47" s="1"/>
      <c r="BE47" s="1"/>
      <c r="BF47" s="1"/>
      <c r="BG47" s="1"/>
      <c r="BH47" s="1"/>
      <c r="BI47" s="21"/>
      <c r="BJ47" s="21"/>
      <c r="BK47" s="21"/>
      <c r="BL47" s="1"/>
      <c r="BM47" s="1"/>
    </row>
    <row r="48" spans="3:65" ht="15.6" thickTop="1" thickBot="1" x14ac:dyDescent="0.35">
      <c r="AV48" s="1"/>
      <c r="AW48" s="8">
        <v>15</v>
      </c>
      <c r="AX48" s="11"/>
      <c r="AY48" s="1"/>
      <c r="AZ48" s="1"/>
      <c r="BA48" s="1"/>
      <c r="BB48" s="1"/>
      <c r="BC48" s="1"/>
      <c r="BD48" s="1"/>
      <c r="BE48" s="1"/>
      <c r="BF48" s="1"/>
      <c r="BG48" s="1"/>
      <c r="BH48" s="1"/>
      <c r="BI48" s="21"/>
      <c r="BJ48" s="21"/>
      <c r="BK48" s="21"/>
      <c r="BL48" s="1"/>
      <c r="BM48" s="1"/>
    </row>
    <row r="49" spans="48:65" ht="15" thickTop="1" x14ac:dyDescent="0.3">
      <c r="AV49" s="1"/>
      <c r="AW49" s="1"/>
      <c r="AX49" s="1"/>
      <c r="AY49" s="1"/>
      <c r="AZ49" s="1"/>
      <c r="BA49" s="1"/>
      <c r="BB49" s="1"/>
      <c r="BC49" s="1"/>
      <c r="BD49" s="1"/>
      <c r="BE49" s="1"/>
      <c r="BF49" s="1"/>
      <c r="BG49" s="1"/>
      <c r="BH49" s="1"/>
      <c r="BI49" s="1"/>
      <c r="BJ49" s="1"/>
      <c r="BK49" s="1"/>
      <c r="BL49" s="1"/>
      <c r="BM49"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5C45-C038-4FE5-B5BB-CF111B351430}">
  <dimension ref="C3:BM41"/>
  <sheetViews>
    <sheetView topLeftCell="AC8" workbookViewId="0">
      <selection activeCell="AW30" sqref="AW30"/>
    </sheetView>
  </sheetViews>
  <sheetFormatPr defaultRowHeight="14.4" x14ac:dyDescent="0.3"/>
  <sheetData>
    <row r="3" spans="3:65" x14ac:dyDescent="0.3">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row>
    <row r="4" spans="3:65" x14ac:dyDescent="0.3">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row>
    <row r="5" spans="3:65" x14ac:dyDescent="0.3">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3:65" ht="15" thickBot="1" x14ac:dyDescent="0.35">
      <c r="C6" s="6"/>
      <c r="D6" s="6"/>
      <c r="E6" s="6"/>
      <c r="F6" s="6"/>
      <c r="G6" s="1"/>
      <c r="H6" s="6"/>
      <c r="I6" s="6"/>
      <c r="J6" s="6"/>
      <c r="K6" s="6"/>
      <c r="L6" s="6">
        <v>1</v>
      </c>
      <c r="M6" s="6"/>
      <c r="N6" s="1"/>
      <c r="O6" s="6"/>
      <c r="P6" s="6"/>
      <c r="Q6" s="6"/>
      <c r="R6" s="6">
        <v>1</v>
      </c>
      <c r="S6" s="6"/>
      <c r="T6" s="1"/>
      <c r="U6" s="6"/>
      <c r="V6" s="6"/>
      <c r="W6" s="6"/>
      <c r="X6" s="1"/>
      <c r="Y6" s="1"/>
      <c r="Z6" s="6"/>
      <c r="AA6" s="6"/>
      <c r="AB6" s="6"/>
      <c r="AC6" s="1"/>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row>
    <row r="7" spans="3:65" ht="15.6" thickTop="1" thickBot="1" x14ac:dyDescent="0.35">
      <c r="C7" s="6"/>
      <c r="D7" s="6"/>
      <c r="E7" s="69" t="s">
        <v>12</v>
      </c>
      <c r="F7" s="6"/>
      <c r="G7" s="1"/>
      <c r="H7" s="6"/>
      <c r="I7" s="6"/>
      <c r="J7" s="6"/>
      <c r="K7" s="6">
        <v>4</v>
      </c>
      <c r="L7" s="69" t="s">
        <v>12</v>
      </c>
      <c r="M7" s="6"/>
      <c r="N7" s="1"/>
      <c r="O7" s="6"/>
      <c r="P7" s="6"/>
      <c r="Q7" s="6">
        <v>4</v>
      </c>
      <c r="R7" s="69" t="s">
        <v>12</v>
      </c>
      <c r="S7" s="6"/>
      <c r="T7" s="1"/>
      <c r="U7" s="6"/>
      <c r="V7" s="6"/>
      <c r="W7" s="6"/>
      <c r="X7" s="1"/>
      <c r="Y7" s="1"/>
      <c r="Z7" s="6"/>
      <c r="AA7" s="70"/>
      <c r="AB7" s="6"/>
      <c r="AC7" s="1"/>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row r="8" spans="3:65" ht="15.6" thickTop="1" thickBot="1" x14ac:dyDescent="0.35">
      <c r="C8" s="6"/>
      <c r="D8" s="69" t="s">
        <v>8</v>
      </c>
      <c r="E8" s="8"/>
      <c r="F8" s="11"/>
      <c r="G8" s="5"/>
      <c r="H8" s="6"/>
      <c r="I8" s="6"/>
      <c r="J8" s="6"/>
      <c r="K8" s="69" t="s">
        <v>8</v>
      </c>
      <c r="L8" s="8"/>
      <c r="M8" s="11"/>
      <c r="N8" s="5"/>
      <c r="O8" s="6"/>
      <c r="P8" s="6"/>
      <c r="Q8" s="69" t="s">
        <v>8</v>
      </c>
      <c r="R8" s="8"/>
      <c r="S8" s="11"/>
      <c r="T8" s="5"/>
      <c r="U8" s="6"/>
      <c r="V8" s="6"/>
      <c r="W8" s="6"/>
      <c r="X8" s="1"/>
      <c r="Y8" s="1"/>
      <c r="Z8" s="70"/>
      <c r="AA8" s="6"/>
      <c r="AB8" s="6"/>
      <c r="AC8" s="1"/>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row>
    <row r="9" spans="3:65" ht="15.6" thickTop="1" thickBot="1" x14ac:dyDescent="0.35">
      <c r="C9" s="6"/>
      <c r="D9" s="8"/>
      <c r="E9" s="11"/>
      <c r="F9" s="70" t="s">
        <v>14</v>
      </c>
      <c r="G9" s="5"/>
      <c r="H9" s="6"/>
      <c r="I9" s="6"/>
      <c r="J9" s="6"/>
      <c r="K9" s="8">
        <v>5</v>
      </c>
      <c r="L9" s="11"/>
      <c r="M9" s="70" t="s">
        <v>14</v>
      </c>
      <c r="N9" s="5"/>
      <c r="O9" s="6"/>
      <c r="P9" s="6"/>
      <c r="Q9" s="8">
        <v>5</v>
      </c>
      <c r="R9" s="11"/>
      <c r="S9" s="70" t="s">
        <v>14</v>
      </c>
      <c r="T9" s="5"/>
      <c r="U9" s="6"/>
      <c r="V9" s="6"/>
      <c r="W9" s="1"/>
      <c r="X9" s="1"/>
      <c r="Y9" s="1"/>
      <c r="Z9" s="1"/>
      <c r="AA9" s="1"/>
      <c r="AB9" s="1"/>
      <c r="AC9" s="1"/>
      <c r="AD9" s="1"/>
      <c r="AE9" s="1"/>
      <c r="AF9" s="1"/>
      <c r="AG9" s="6"/>
      <c r="AH9" s="6">
        <v>1</v>
      </c>
      <c r="AI9" s="1"/>
      <c r="AJ9" s="1"/>
      <c r="AK9" s="1"/>
      <c r="AL9" s="6"/>
      <c r="AM9" s="6"/>
      <c r="AN9" s="6">
        <v>1</v>
      </c>
      <c r="AO9" s="1"/>
      <c r="AP9" s="1"/>
      <c r="AQ9" s="1"/>
      <c r="AR9" s="6"/>
      <c r="AS9" s="6"/>
      <c r="AT9" s="6"/>
      <c r="AU9" s="6"/>
      <c r="AV9" s="6"/>
      <c r="AW9" s="6"/>
      <c r="AX9" s="6"/>
      <c r="AY9" s="6"/>
      <c r="AZ9" s="6"/>
      <c r="BA9" s="6"/>
      <c r="BB9" s="6"/>
      <c r="BC9" s="6"/>
      <c r="BD9" s="6"/>
      <c r="BE9" s="6"/>
      <c r="BF9" s="6"/>
      <c r="BG9" s="6"/>
      <c r="BH9" s="6"/>
      <c r="BI9" s="6"/>
      <c r="BJ9" s="6"/>
      <c r="BK9" s="6"/>
      <c r="BL9" s="6"/>
      <c r="BM9" s="6"/>
    </row>
    <row r="10" spans="3:65" ht="15.6" thickTop="1" thickBot="1" x14ac:dyDescent="0.35">
      <c r="C10" s="6"/>
      <c r="D10" s="6"/>
      <c r="E10" s="6"/>
      <c r="F10" s="6"/>
      <c r="G10" s="4"/>
      <c r="H10" s="6"/>
      <c r="I10" s="6"/>
      <c r="J10" s="6"/>
      <c r="K10" s="6"/>
      <c r="L10" s="6">
        <v>2</v>
      </c>
      <c r="M10" s="6"/>
      <c r="N10" s="4"/>
      <c r="O10" s="6"/>
      <c r="P10" s="6"/>
      <c r="Q10" s="6"/>
      <c r="R10" s="6">
        <v>2</v>
      </c>
      <c r="S10" s="6"/>
      <c r="T10" s="4"/>
      <c r="U10" s="6"/>
      <c r="V10" s="6"/>
      <c r="W10" s="1"/>
      <c r="X10" s="1"/>
      <c r="Y10" s="1"/>
      <c r="Z10" s="1"/>
      <c r="AA10" s="1"/>
      <c r="AB10" s="1"/>
      <c r="AC10" s="1"/>
      <c r="AD10" s="1"/>
      <c r="AE10" s="1"/>
      <c r="AF10" s="1"/>
      <c r="AG10" s="6"/>
      <c r="AH10" s="69" t="s">
        <v>8</v>
      </c>
      <c r="AI10" s="1"/>
      <c r="AJ10" s="1"/>
      <c r="AK10" s="1"/>
      <c r="AL10" s="6"/>
      <c r="AM10" s="6"/>
      <c r="AN10" s="69" t="s">
        <v>8</v>
      </c>
      <c r="AO10" s="1"/>
      <c r="AP10" s="1"/>
      <c r="AQ10" s="1"/>
      <c r="AR10" s="6"/>
      <c r="AS10" s="6"/>
      <c r="AT10" s="6"/>
      <c r="AU10" s="6"/>
      <c r="AV10" s="6"/>
      <c r="AW10" s="6"/>
      <c r="AX10" s="6"/>
      <c r="AY10" s="6"/>
      <c r="AZ10" s="6"/>
      <c r="BA10" s="6"/>
      <c r="BB10" s="6"/>
      <c r="BC10" s="6"/>
      <c r="BD10" s="6"/>
      <c r="BE10" s="6"/>
      <c r="BF10" s="6"/>
      <c r="BG10" s="6"/>
      <c r="BH10" s="6"/>
      <c r="BI10" s="6"/>
      <c r="BJ10" s="6"/>
      <c r="BK10" s="6"/>
      <c r="BL10" s="6"/>
      <c r="BM10" s="6"/>
    </row>
    <row r="11" spans="3:65" ht="15.6" thickTop="1" thickBot="1" x14ac:dyDescent="0.35">
      <c r="C11" s="6"/>
      <c r="D11" s="6"/>
      <c r="E11" s="69" t="s">
        <v>13</v>
      </c>
      <c r="F11" s="6"/>
      <c r="G11" s="5"/>
      <c r="H11" s="6"/>
      <c r="I11" s="6"/>
      <c r="J11" s="6"/>
      <c r="K11" s="6"/>
      <c r="L11" s="69" t="s">
        <v>13</v>
      </c>
      <c r="M11" s="6"/>
      <c r="N11" s="5"/>
      <c r="O11" s="6"/>
      <c r="P11" s="6"/>
      <c r="Q11" s="6"/>
      <c r="R11" s="69" t="s">
        <v>13</v>
      </c>
      <c r="S11" s="6"/>
      <c r="T11" s="5"/>
      <c r="U11" s="6"/>
      <c r="V11" s="6"/>
      <c r="W11" s="1"/>
      <c r="X11" s="1"/>
      <c r="Y11" s="1"/>
      <c r="Z11" s="1"/>
      <c r="AA11" s="1"/>
      <c r="AB11" s="1"/>
      <c r="AC11" s="6" t="s">
        <v>60</v>
      </c>
      <c r="AD11" s="1"/>
      <c r="AE11" s="1"/>
      <c r="AF11" s="1"/>
      <c r="AG11" s="6"/>
      <c r="AH11" s="8">
        <v>8</v>
      </c>
      <c r="AI11" s="4"/>
      <c r="AJ11" s="5"/>
      <c r="AK11" s="1"/>
      <c r="AL11" s="6"/>
      <c r="AM11" s="6"/>
      <c r="AN11" s="8">
        <v>8</v>
      </c>
      <c r="AO11" s="4"/>
      <c r="AP11" s="5"/>
      <c r="AQ11" s="1"/>
      <c r="AR11" s="6"/>
      <c r="AS11" s="6"/>
      <c r="AT11" s="6"/>
      <c r="AU11" s="6"/>
      <c r="AV11" s="6"/>
      <c r="AW11" s="6"/>
      <c r="AX11" s="6"/>
      <c r="AY11" s="6"/>
      <c r="AZ11" s="6"/>
      <c r="BA11" s="6"/>
      <c r="BB11" s="6"/>
      <c r="BC11" s="6"/>
      <c r="BD11" s="6"/>
      <c r="BE11" s="6"/>
      <c r="BF11" s="6"/>
      <c r="BG11" s="6"/>
      <c r="BH11" s="6"/>
      <c r="BI11" s="6"/>
      <c r="BJ11" s="6"/>
      <c r="BK11" s="6"/>
      <c r="BL11" s="6"/>
      <c r="BM11" s="6"/>
    </row>
    <row r="12" spans="3:65" ht="15.6" thickTop="1" thickBot="1" x14ac:dyDescent="0.35">
      <c r="C12" s="6"/>
      <c r="D12" s="6"/>
      <c r="E12" s="8"/>
      <c r="F12" s="11"/>
      <c r="G12" s="1"/>
      <c r="H12" s="6"/>
      <c r="I12" s="6"/>
      <c r="J12" s="6"/>
      <c r="K12" s="6"/>
      <c r="L12" s="8">
        <v>3</v>
      </c>
      <c r="M12" s="11"/>
      <c r="N12" s="1"/>
      <c r="O12" s="6"/>
      <c r="P12" s="6"/>
      <c r="Q12" s="6"/>
      <c r="R12" s="8">
        <v>3</v>
      </c>
      <c r="S12" s="11"/>
      <c r="T12" s="1"/>
      <c r="U12" s="6"/>
      <c r="V12" s="6"/>
      <c r="W12" s="1"/>
      <c r="X12" s="6" t="s">
        <v>60</v>
      </c>
      <c r="Y12" s="1"/>
      <c r="Z12" s="1"/>
      <c r="AA12" s="1"/>
      <c r="AB12" s="6"/>
      <c r="AC12" s="7"/>
      <c r="AD12" s="1"/>
      <c r="AE12" s="1"/>
      <c r="AF12" s="1"/>
      <c r="AG12" s="6"/>
      <c r="AH12" s="6"/>
      <c r="AI12" s="70" t="s">
        <v>12</v>
      </c>
      <c r="AJ12" s="5"/>
      <c r="AK12" s="1"/>
      <c r="AL12" s="6"/>
      <c r="AM12" s="6"/>
      <c r="AN12" s="6"/>
      <c r="AO12" s="70" t="s">
        <v>12</v>
      </c>
      <c r="AP12" s="5"/>
      <c r="AQ12" s="1"/>
      <c r="AR12" s="6"/>
      <c r="AS12" s="6"/>
      <c r="AT12" s="6"/>
      <c r="AU12" s="6"/>
      <c r="AV12" s="6"/>
      <c r="AW12" s="6"/>
      <c r="AX12" s="6"/>
      <c r="AY12" s="6"/>
      <c r="AZ12" s="6"/>
      <c r="BA12" s="6"/>
      <c r="BB12" s="6"/>
      <c r="BC12" s="6"/>
      <c r="BD12" s="6"/>
      <c r="BE12" s="6"/>
      <c r="BF12" s="6"/>
      <c r="BG12" s="6"/>
      <c r="BH12" s="6"/>
      <c r="BI12" s="6"/>
      <c r="BJ12" s="6"/>
      <c r="BK12" s="6"/>
      <c r="BL12" s="6"/>
      <c r="BM12" s="6"/>
    </row>
    <row r="13" spans="3:65" ht="15.6" thickTop="1" thickBot="1" x14ac:dyDescent="0.35">
      <c r="C13" s="6"/>
      <c r="D13" s="6"/>
      <c r="E13" s="6"/>
      <c r="F13" s="6"/>
      <c r="G13" s="12"/>
      <c r="H13" s="6"/>
      <c r="I13" s="6"/>
      <c r="J13" s="6"/>
      <c r="K13" s="6"/>
      <c r="L13" s="6"/>
      <c r="M13" s="6"/>
      <c r="N13" s="12" t="s">
        <v>14</v>
      </c>
      <c r="O13" s="6"/>
      <c r="P13" s="6"/>
      <c r="Q13" s="6"/>
      <c r="R13" s="6"/>
      <c r="S13" s="6"/>
      <c r="T13" s="12" t="s">
        <v>14</v>
      </c>
      <c r="U13" s="6"/>
      <c r="V13" s="6"/>
      <c r="W13" s="6" t="s">
        <v>97</v>
      </c>
      <c r="X13" s="7"/>
      <c r="Y13" s="1"/>
      <c r="Z13" s="1"/>
      <c r="AA13" s="1"/>
      <c r="AB13" s="6"/>
      <c r="AC13" s="1" t="s">
        <v>35</v>
      </c>
      <c r="AD13" s="4"/>
      <c r="AE13" s="5"/>
      <c r="AF13" s="1"/>
      <c r="AG13" s="6"/>
      <c r="AH13" s="6">
        <v>4</v>
      </c>
      <c r="AI13" s="1"/>
      <c r="AJ13" s="4"/>
      <c r="AK13" s="5"/>
      <c r="AL13" s="6"/>
      <c r="AM13" s="6"/>
      <c r="AN13" s="6">
        <v>4</v>
      </c>
      <c r="AO13" s="1"/>
      <c r="AP13" s="4"/>
      <c r="AQ13" s="5"/>
      <c r="AR13" s="6"/>
      <c r="AS13" s="6"/>
      <c r="AT13" s="6"/>
      <c r="AU13" s="6"/>
      <c r="AV13" s="6"/>
      <c r="AW13" s="6"/>
      <c r="AX13" s="6"/>
      <c r="AY13" s="6"/>
      <c r="AZ13" s="6"/>
      <c r="BA13" s="6"/>
      <c r="BB13" s="6"/>
      <c r="BC13" s="6"/>
      <c r="BD13" s="6"/>
      <c r="BE13" s="6"/>
      <c r="BF13" s="6"/>
      <c r="BG13" s="6"/>
      <c r="BH13" s="6"/>
      <c r="BI13" s="6"/>
      <c r="BJ13" s="6"/>
      <c r="BK13" s="6"/>
      <c r="BL13" s="6"/>
      <c r="BM13" s="6"/>
    </row>
    <row r="14" spans="3:65" ht="15.6" thickTop="1" thickBot="1" x14ac:dyDescent="0.35">
      <c r="C14" s="6"/>
      <c r="D14" s="6"/>
      <c r="E14" s="6"/>
      <c r="F14" s="6"/>
      <c r="G14" s="6"/>
      <c r="H14" s="6"/>
      <c r="I14" s="6"/>
      <c r="J14" s="6"/>
      <c r="K14" s="6"/>
      <c r="L14" s="6"/>
      <c r="M14" s="6"/>
      <c r="N14" s="6"/>
      <c r="O14" s="6"/>
      <c r="P14" s="6"/>
      <c r="Q14" s="6"/>
      <c r="R14" s="6"/>
      <c r="S14" s="6"/>
      <c r="T14" s="6"/>
      <c r="U14" s="6"/>
      <c r="V14" s="6"/>
      <c r="W14" s="7"/>
      <c r="X14" s="1"/>
      <c r="Y14" s="4"/>
      <c r="Z14" s="5"/>
      <c r="AA14" s="1"/>
      <c r="AB14" s="6"/>
      <c r="AC14" s="9"/>
      <c r="AD14" s="1"/>
      <c r="AE14" s="5"/>
      <c r="AF14" s="1"/>
      <c r="AG14" s="6"/>
      <c r="AH14" s="69" t="s">
        <v>9</v>
      </c>
      <c r="AI14" s="1"/>
      <c r="AJ14" s="5"/>
      <c r="AK14" s="5"/>
      <c r="AL14" s="6"/>
      <c r="AM14" s="6"/>
      <c r="AN14" s="69" t="s">
        <v>9</v>
      </c>
      <c r="AO14" s="1"/>
      <c r="AP14" s="5"/>
      <c r="AQ14" s="5"/>
      <c r="AR14" s="6"/>
      <c r="AS14" s="6"/>
      <c r="AT14" s="6"/>
      <c r="AU14" s="6"/>
      <c r="AV14" s="6"/>
      <c r="AW14" s="6"/>
      <c r="AX14" s="6"/>
      <c r="AY14" s="6"/>
      <c r="AZ14" s="6"/>
      <c r="BA14" s="6"/>
      <c r="BB14" s="6"/>
      <c r="BC14" s="6"/>
      <c r="BD14" s="6"/>
      <c r="BE14" s="6"/>
      <c r="BF14" s="6"/>
      <c r="BG14" s="6"/>
      <c r="BH14" s="6"/>
      <c r="BI14" s="6"/>
      <c r="BJ14" s="6"/>
      <c r="BK14" s="6"/>
      <c r="BL14" s="6"/>
      <c r="BM14" s="6"/>
    </row>
    <row r="15" spans="3:65" ht="15.6" thickTop="1" thickBot="1" x14ac:dyDescent="0.35">
      <c r="C15" s="6"/>
      <c r="D15" s="6"/>
      <c r="E15" s="6"/>
      <c r="F15" s="6"/>
      <c r="G15" s="6"/>
      <c r="H15" s="6"/>
      <c r="I15" s="6"/>
      <c r="J15" s="6"/>
      <c r="K15" s="6"/>
      <c r="L15" s="6"/>
      <c r="M15" s="6" t="s">
        <v>12</v>
      </c>
      <c r="N15" s="6"/>
      <c r="O15" s="6"/>
      <c r="P15" s="6"/>
      <c r="Q15" s="6"/>
      <c r="R15" s="6"/>
      <c r="S15" s="6" t="s">
        <v>12</v>
      </c>
      <c r="T15" s="6"/>
      <c r="U15" s="6"/>
      <c r="V15" s="6"/>
      <c r="W15" s="8" t="s">
        <v>154</v>
      </c>
      <c r="X15" s="4"/>
      <c r="Y15" s="1"/>
      <c r="Z15" s="5"/>
      <c r="AA15" s="1"/>
      <c r="AB15" s="6" t="s">
        <v>97</v>
      </c>
      <c r="AC15" s="6"/>
      <c r="AD15" s="1"/>
      <c r="AE15" s="5"/>
      <c r="AF15" s="1"/>
      <c r="AG15" s="6"/>
      <c r="AH15" s="8">
        <v>5</v>
      </c>
      <c r="AI15" s="4"/>
      <c r="AJ15" s="1"/>
      <c r="AK15" s="5"/>
      <c r="AL15" s="6"/>
      <c r="AM15" s="6"/>
      <c r="AN15" s="8">
        <v>5</v>
      </c>
      <c r="AO15" s="4"/>
      <c r="AP15" s="1"/>
      <c r="AQ15" s="5"/>
      <c r="AR15" s="6"/>
      <c r="AS15" s="6"/>
      <c r="AT15" s="6"/>
      <c r="AU15" s="6"/>
      <c r="AV15" s="6"/>
      <c r="AW15" s="6"/>
      <c r="AX15" s="6"/>
      <c r="AY15" s="6"/>
      <c r="AZ15" s="6"/>
      <c r="BA15" s="6"/>
      <c r="BB15" s="6"/>
      <c r="BC15" s="6"/>
      <c r="BD15" s="6"/>
      <c r="BE15" s="6"/>
      <c r="BF15" s="6"/>
      <c r="BG15" s="6"/>
      <c r="BH15" s="6"/>
      <c r="BI15" s="6"/>
      <c r="BJ15" s="6"/>
      <c r="BK15" s="6"/>
      <c r="BL15" s="6"/>
      <c r="BM15" s="6"/>
    </row>
    <row r="16" spans="3:65" ht="15.6" thickTop="1" thickBot="1" x14ac:dyDescent="0.35">
      <c r="C16" s="6"/>
      <c r="D16" s="6"/>
      <c r="E16" s="6"/>
      <c r="F16" s="69" t="s">
        <v>15</v>
      </c>
      <c r="G16" s="6"/>
      <c r="H16" s="6"/>
      <c r="I16" s="6"/>
      <c r="J16" s="6"/>
      <c r="K16" s="6"/>
      <c r="L16" s="6"/>
      <c r="M16" s="69" t="s">
        <v>15</v>
      </c>
      <c r="N16" s="6"/>
      <c r="O16" s="6"/>
      <c r="P16" s="6"/>
      <c r="Q16" s="6"/>
      <c r="R16" s="6"/>
      <c r="S16" s="69" t="s">
        <v>15</v>
      </c>
      <c r="T16" s="6"/>
      <c r="U16" s="6"/>
      <c r="V16" s="6"/>
      <c r="W16" s="1"/>
      <c r="X16" s="6" t="s">
        <v>35</v>
      </c>
      <c r="Y16" s="1"/>
      <c r="Z16" s="4"/>
      <c r="AA16" s="1"/>
      <c r="AB16" s="7"/>
      <c r="AC16" s="1"/>
      <c r="AD16" s="1"/>
      <c r="AE16" s="4"/>
      <c r="AF16" s="1"/>
      <c r="AG16" s="6"/>
      <c r="AH16" s="6"/>
      <c r="AI16" s="1"/>
      <c r="AJ16" s="70" t="s">
        <v>14</v>
      </c>
      <c r="AK16" s="5"/>
      <c r="AL16" s="6"/>
      <c r="AM16" s="6"/>
      <c r="AN16" s="6"/>
      <c r="AO16" s="1"/>
      <c r="AP16" s="70" t="s">
        <v>14</v>
      </c>
      <c r="AQ16" s="5"/>
      <c r="AR16" s="6"/>
      <c r="AS16" s="6"/>
      <c r="AT16" s="6"/>
      <c r="AU16" s="6"/>
      <c r="AV16" s="6"/>
      <c r="AW16" s="6"/>
      <c r="AX16" s="6"/>
      <c r="AY16" s="6"/>
      <c r="AZ16" s="6"/>
      <c r="BA16" s="6"/>
      <c r="BB16" s="6"/>
      <c r="BC16" s="6"/>
      <c r="BD16" s="6"/>
      <c r="BE16" s="6"/>
      <c r="BF16" s="6"/>
      <c r="BG16" s="6"/>
      <c r="BH16" s="6"/>
      <c r="BI16" s="6"/>
      <c r="BJ16" s="6"/>
      <c r="BK16" s="6"/>
      <c r="BL16" s="6"/>
      <c r="BM16" s="6"/>
    </row>
    <row r="17" spans="3:65" ht="15.6" thickTop="1" thickBot="1" x14ac:dyDescent="0.35">
      <c r="C17" s="6"/>
      <c r="D17" s="6"/>
      <c r="E17" s="6"/>
      <c r="F17" s="8"/>
      <c r="G17" s="11"/>
      <c r="H17" s="6"/>
      <c r="I17" s="6"/>
      <c r="J17" s="6"/>
      <c r="K17" s="6"/>
      <c r="L17" s="6"/>
      <c r="M17" s="8" t="s">
        <v>13</v>
      </c>
      <c r="N17" s="11"/>
      <c r="O17" s="6"/>
      <c r="P17" s="6"/>
      <c r="Q17" s="6"/>
      <c r="R17" s="6"/>
      <c r="S17" s="8" t="s">
        <v>13</v>
      </c>
      <c r="T17" s="11"/>
      <c r="U17" s="6"/>
      <c r="V17" s="6"/>
      <c r="W17" s="6" t="s">
        <v>155</v>
      </c>
      <c r="X17" s="7"/>
      <c r="Y17" s="1"/>
      <c r="Z17" s="5"/>
      <c r="AA17" s="1"/>
      <c r="AB17" s="8" t="s">
        <v>154</v>
      </c>
      <c r="AC17" s="4"/>
      <c r="AD17" s="5"/>
      <c r="AE17" s="5"/>
      <c r="AF17" s="1"/>
      <c r="AG17" s="6"/>
      <c r="AH17" s="6">
        <v>3</v>
      </c>
      <c r="AI17" s="1"/>
      <c r="AJ17" s="1"/>
      <c r="AK17" s="4"/>
      <c r="AL17" s="6"/>
      <c r="AM17" s="6"/>
      <c r="AN17" s="6">
        <v>3</v>
      </c>
      <c r="AO17" s="1"/>
      <c r="AP17" s="1"/>
      <c r="AQ17" s="4"/>
      <c r="AR17" s="6"/>
      <c r="AS17" s="6"/>
      <c r="AT17" s="6"/>
      <c r="AU17" s="6"/>
      <c r="AV17" s="6"/>
      <c r="AW17" s="6"/>
      <c r="AX17" s="6"/>
      <c r="AY17" s="6"/>
      <c r="AZ17" s="6"/>
      <c r="BA17" s="6"/>
      <c r="BB17" s="6"/>
      <c r="BC17" s="6"/>
      <c r="BD17" s="6"/>
      <c r="BE17" s="6"/>
      <c r="BF17" s="6"/>
      <c r="BG17" s="6"/>
      <c r="BH17" s="6"/>
      <c r="BI17" s="6"/>
      <c r="BJ17" s="6"/>
      <c r="BK17" s="6"/>
      <c r="BL17" s="6"/>
      <c r="BM17" s="6"/>
    </row>
    <row r="18" spans="3:65" ht="15.6" thickTop="1" thickBot="1" x14ac:dyDescent="0.35">
      <c r="C18" s="6"/>
      <c r="D18" s="6"/>
      <c r="E18" s="6"/>
      <c r="F18" s="6"/>
      <c r="G18" s="6"/>
      <c r="H18" s="6"/>
      <c r="I18" s="6"/>
      <c r="J18" s="6"/>
      <c r="K18" s="6"/>
      <c r="L18" s="6"/>
      <c r="M18" s="6"/>
      <c r="N18" s="6"/>
      <c r="O18" s="6"/>
      <c r="P18" s="6"/>
      <c r="Q18" s="6"/>
      <c r="R18" s="6"/>
      <c r="S18" s="6"/>
      <c r="T18" s="6"/>
      <c r="U18" s="6"/>
      <c r="V18" s="6"/>
      <c r="W18" s="7"/>
      <c r="X18" s="1"/>
      <c r="Y18" s="4"/>
      <c r="Z18" s="1"/>
      <c r="AA18" s="1"/>
      <c r="AB18" s="1"/>
      <c r="AC18" s="1"/>
      <c r="AD18" s="5"/>
      <c r="AE18" s="5"/>
      <c r="AF18" s="1"/>
      <c r="AG18" s="6"/>
      <c r="AH18" s="69" t="s">
        <v>10</v>
      </c>
      <c r="AI18" s="1"/>
      <c r="AJ18" s="1"/>
      <c r="AK18" s="5"/>
      <c r="AL18" s="6"/>
      <c r="AM18" s="6"/>
      <c r="AN18" s="69" t="s">
        <v>10</v>
      </c>
      <c r="AO18" s="1"/>
      <c r="AP18" s="1"/>
      <c r="AQ18" s="5"/>
      <c r="AR18" s="6"/>
      <c r="AS18" s="6"/>
      <c r="AT18" s="6"/>
      <c r="AU18" s="6"/>
      <c r="AV18" s="6"/>
      <c r="AW18" s="6"/>
      <c r="AX18" s="6"/>
      <c r="AY18" s="6"/>
      <c r="AZ18" s="6"/>
      <c r="BA18" s="6"/>
      <c r="BB18" s="6"/>
      <c r="BC18" s="6"/>
      <c r="BD18" s="6"/>
      <c r="BE18" s="6"/>
      <c r="BF18" s="6"/>
      <c r="BG18" s="6"/>
      <c r="BH18" s="6"/>
      <c r="BI18" s="6"/>
      <c r="BJ18" s="6"/>
      <c r="BK18" s="6"/>
      <c r="BL18" s="6"/>
      <c r="BM18" s="6"/>
    </row>
    <row r="19" spans="3:65" ht="15.6" thickTop="1" thickBot="1" x14ac:dyDescent="0.35">
      <c r="C19" s="6"/>
      <c r="D19" s="6"/>
      <c r="E19" s="1"/>
      <c r="F19" s="6"/>
      <c r="G19" s="6"/>
      <c r="H19" s="6"/>
      <c r="I19" s="6"/>
      <c r="J19" s="6"/>
      <c r="K19" s="6"/>
      <c r="L19" s="1"/>
      <c r="M19" s="6"/>
      <c r="N19" s="6"/>
      <c r="O19" s="6"/>
      <c r="P19" s="6"/>
      <c r="Q19" s="6"/>
      <c r="R19" s="1"/>
      <c r="S19" s="6"/>
      <c r="T19" s="6" t="s">
        <v>15</v>
      </c>
      <c r="U19" s="6"/>
      <c r="V19" s="6"/>
      <c r="W19" s="8" t="s">
        <v>311</v>
      </c>
      <c r="X19" s="4"/>
      <c r="Y19" s="1"/>
      <c r="Z19" s="1"/>
      <c r="AA19" s="1"/>
      <c r="AB19" s="6" t="s">
        <v>155</v>
      </c>
      <c r="AC19" s="1"/>
      <c r="AD19" s="4"/>
      <c r="AE19" s="1"/>
      <c r="AF19" s="1"/>
      <c r="AG19" s="6"/>
      <c r="AH19" s="8">
        <v>6</v>
      </c>
      <c r="AI19" s="4"/>
      <c r="AJ19" s="5"/>
      <c r="AK19" s="5"/>
      <c r="AL19" s="6"/>
      <c r="AM19" s="6"/>
      <c r="AN19" s="8">
        <v>6</v>
      </c>
      <c r="AO19" s="4"/>
      <c r="AP19" s="5"/>
      <c r="AQ19" s="5"/>
      <c r="AR19" s="6"/>
      <c r="AS19" s="6"/>
      <c r="AT19" s="6"/>
      <c r="AU19" s="6"/>
      <c r="AV19" s="6"/>
      <c r="AW19" s="6"/>
      <c r="AX19" s="6"/>
      <c r="AY19" s="6"/>
      <c r="AZ19" s="6"/>
      <c r="BA19" s="6"/>
      <c r="BB19" s="6"/>
      <c r="BC19" s="6"/>
      <c r="BD19" s="6"/>
      <c r="BE19" s="6"/>
      <c r="BF19" s="6"/>
      <c r="BG19" s="6"/>
      <c r="BH19" s="6"/>
      <c r="BI19" s="6"/>
      <c r="BJ19" s="6"/>
      <c r="BK19" s="6"/>
      <c r="BL19" s="6"/>
      <c r="BM19" s="6"/>
    </row>
    <row r="20" spans="3:65" ht="15.6" thickTop="1" thickBot="1" x14ac:dyDescent="0.35">
      <c r="C20" s="6"/>
      <c r="D20" s="6"/>
      <c r="E20" s="6"/>
      <c r="F20" s="6"/>
      <c r="G20" s="69" t="s">
        <v>60</v>
      </c>
      <c r="H20" s="6"/>
      <c r="I20" s="6"/>
      <c r="J20" s="6"/>
      <c r="K20" s="6"/>
      <c r="L20" s="6"/>
      <c r="M20" s="6"/>
      <c r="N20" s="69" t="s">
        <v>60</v>
      </c>
      <c r="O20" s="6"/>
      <c r="P20" s="6"/>
      <c r="Q20" s="6"/>
      <c r="R20" s="6"/>
      <c r="S20" s="6" t="s">
        <v>8</v>
      </c>
      <c r="T20" s="69" t="s">
        <v>60</v>
      </c>
      <c r="U20" s="6"/>
      <c r="V20" s="6"/>
      <c r="W20" s="1"/>
      <c r="X20" s="1"/>
      <c r="Y20" s="1"/>
      <c r="Z20" s="1"/>
      <c r="AA20" s="1"/>
      <c r="AB20" s="7"/>
      <c r="AC20" s="1"/>
      <c r="AD20" s="5"/>
      <c r="AE20" s="1"/>
      <c r="AF20" s="1"/>
      <c r="AG20" s="6"/>
      <c r="AH20" s="6"/>
      <c r="AI20" s="70" t="s">
        <v>13</v>
      </c>
      <c r="AJ20" s="5"/>
      <c r="AK20" s="5"/>
      <c r="AL20" s="6"/>
      <c r="AM20" s="6"/>
      <c r="AN20" s="6"/>
      <c r="AO20" s="70" t="s">
        <v>13</v>
      </c>
      <c r="AP20" s="5"/>
      <c r="AQ20" s="5"/>
      <c r="AR20" s="6"/>
      <c r="AS20" s="6"/>
      <c r="AT20" s="6"/>
      <c r="AU20" s="6"/>
      <c r="AV20" s="6"/>
      <c r="AW20" s="6"/>
      <c r="AX20" s="6"/>
      <c r="AY20" s="6"/>
      <c r="AZ20" s="6"/>
      <c r="BA20" s="6"/>
      <c r="BB20" s="6"/>
      <c r="BC20" s="6"/>
      <c r="BD20" s="6"/>
      <c r="BE20" s="6"/>
      <c r="BF20" s="6"/>
      <c r="BG20" s="6"/>
      <c r="BH20" s="6"/>
      <c r="BI20" s="6"/>
      <c r="BJ20" s="6"/>
      <c r="BK20" s="6"/>
      <c r="BL20" s="6"/>
      <c r="BM20" s="6"/>
    </row>
    <row r="21" spans="3:65" ht="15.6" thickTop="1" thickBot="1" x14ac:dyDescent="0.35">
      <c r="C21" s="6"/>
      <c r="D21" s="6"/>
      <c r="E21" s="6"/>
      <c r="F21" s="69" t="s">
        <v>35</v>
      </c>
      <c r="G21" s="8"/>
      <c r="H21" s="11"/>
      <c r="I21" s="6"/>
      <c r="J21" s="6"/>
      <c r="K21" s="6"/>
      <c r="L21" s="6"/>
      <c r="M21" s="69" t="s">
        <v>35</v>
      </c>
      <c r="N21" s="8"/>
      <c r="O21" s="11"/>
      <c r="P21" s="6"/>
      <c r="Q21" s="6"/>
      <c r="R21" s="6">
        <v>6</v>
      </c>
      <c r="S21" s="69" t="s">
        <v>35</v>
      </c>
      <c r="T21" s="8"/>
      <c r="U21" s="11"/>
      <c r="V21" s="6"/>
      <c r="W21" s="1"/>
      <c r="X21" s="1"/>
      <c r="Y21" s="1"/>
      <c r="Z21" s="1"/>
      <c r="AA21" s="1"/>
      <c r="AB21" s="8" t="s">
        <v>311</v>
      </c>
      <c r="AC21" s="4"/>
      <c r="AD21" s="1"/>
      <c r="AE21" s="1"/>
      <c r="AF21" s="1"/>
      <c r="AG21" s="6"/>
      <c r="AH21" s="6">
        <v>2</v>
      </c>
      <c r="AI21" s="1"/>
      <c r="AJ21" s="4"/>
      <c r="AK21" s="1"/>
      <c r="AL21" s="6"/>
      <c r="AM21" s="6"/>
      <c r="AN21" s="6">
        <v>2</v>
      </c>
      <c r="AO21" s="1"/>
      <c r="AP21" s="4"/>
      <c r="AQ21" s="1"/>
      <c r="AR21" s="6"/>
      <c r="AS21" s="6"/>
      <c r="AT21" s="6"/>
      <c r="AU21" s="6"/>
      <c r="AV21" s="6"/>
      <c r="AW21" s="6"/>
      <c r="AX21" s="6"/>
      <c r="AY21" s="6"/>
      <c r="AZ21" s="6"/>
      <c r="BA21" s="6"/>
      <c r="BB21" s="6"/>
      <c r="BC21" s="6"/>
      <c r="BD21" s="6"/>
      <c r="BE21" s="6"/>
      <c r="BF21" s="6"/>
      <c r="BG21" s="6"/>
      <c r="BH21" s="6"/>
      <c r="BI21" s="6"/>
      <c r="BJ21" s="6"/>
      <c r="BK21" s="6"/>
      <c r="BL21" s="6"/>
      <c r="BM21" s="6"/>
    </row>
    <row r="22" spans="3:65" ht="15.6" thickTop="1" thickBot="1" x14ac:dyDescent="0.35">
      <c r="C22" s="6"/>
      <c r="D22" s="6"/>
      <c r="E22" s="69" t="s">
        <v>26</v>
      </c>
      <c r="F22" s="8"/>
      <c r="G22" s="4"/>
      <c r="H22" s="6"/>
      <c r="I22" s="6"/>
      <c r="J22" s="6"/>
      <c r="K22" s="6"/>
      <c r="L22" s="69" t="s">
        <v>26</v>
      </c>
      <c r="M22" s="8"/>
      <c r="N22" s="4"/>
      <c r="O22" s="6"/>
      <c r="P22" s="6"/>
      <c r="Q22" s="6"/>
      <c r="R22" s="69" t="s">
        <v>26</v>
      </c>
      <c r="S22" s="8"/>
      <c r="T22" s="4"/>
      <c r="U22" s="6"/>
      <c r="V22" s="6"/>
      <c r="W22" s="1"/>
      <c r="X22" s="1"/>
      <c r="Y22" s="1"/>
      <c r="Z22" s="1"/>
      <c r="AA22" s="1"/>
      <c r="AB22" s="1"/>
      <c r="AC22" s="1"/>
      <c r="AD22" s="1"/>
      <c r="AE22" s="1"/>
      <c r="AF22" s="1"/>
      <c r="AG22" s="6"/>
      <c r="AH22" s="69" t="s">
        <v>11</v>
      </c>
      <c r="AI22" s="1"/>
      <c r="AJ22" s="5"/>
      <c r="AK22" s="1"/>
      <c r="AL22" s="6"/>
      <c r="AM22" s="6"/>
      <c r="AN22" s="69" t="s">
        <v>11</v>
      </c>
      <c r="AO22" s="1"/>
      <c r="AP22" s="5"/>
      <c r="AQ22" s="6"/>
      <c r="AR22" s="6"/>
      <c r="AS22" s="6"/>
      <c r="AT22" s="6"/>
      <c r="AU22" s="6"/>
      <c r="AV22" s="6"/>
      <c r="AW22" s="6"/>
      <c r="AX22" s="6"/>
      <c r="AY22" s="6"/>
      <c r="AZ22" s="6"/>
      <c r="BA22" s="6"/>
      <c r="BB22" s="6"/>
      <c r="BC22" s="6"/>
      <c r="BD22" s="6"/>
      <c r="BE22" s="6"/>
      <c r="BF22" s="6"/>
      <c r="BG22" s="6"/>
      <c r="BH22" s="6"/>
      <c r="BI22" s="6"/>
      <c r="BJ22" s="6"/>
      <c r="BK22" s="6"/>
      <c r="BL22" s="6"/>
      <c r="BM22" s="6"/>
    </row>
    <row r="23" spans="3:65" ht="15.6" thickTop="1" thickBot="1" x14ac:dyDescent="0.35">
      <c r="C23" s="6"/>
      <c r="D23" s="6"/>
      <c r="E23" s="8"/>
      <c r="F23" s="4"/>
      <c r="G23" s="1"/>
      <c r="H23" s="6"/>
      <c r="I23" s="6"/>
      <c r="J23" s="6"/>
      <c r="K23" s="6"/>
      <c r="L23" s="8"/>
      <c r="M23" s="4"/>
      <c r="N23" s="1"/>
      <c r="O23" s="6"/>
      <c r="P23" s="6"/>
      <c r="Q23" s="6"/>
      <c r="R23" s="8">
        <v>7</v>
      </c>
      <c r="S23" s="4"/>
      <c r="T23" s="1"/>
      <c r="U23" s="6"/>
      <c r="V23" s="6"/>
      <c r="W23" s="1"/>
      <c r="X23" s="1"/>
      <c r="Y23" s="1"/>
      <c r="Z23" s="1"/>
      <c r="AA23" s="1"/>
      <c r="AB23" s="1"/>
      <c r="AC23" s="1"/>
      <c r="AD23" s="6"/>
      <c r="AE23" s="6"/>
      <c r="AF23" s="6"/>
      <c r="AG23" s="6"/>
      <c r="AH23" s="8">
        <v>7</v>
      </c>
      <c r="AI23" s="4"/>
      <c r="AJ23" s="1"/>
      <c r="AK23" s="6" t="s">
        <v>14</v>
      </c>
      <c r="AL23" s="6"/>
      <c r="AM23" s="6"/>
      <c r="AN23" s="8">
        <v>7</v>
      </c>
      <c r="AO23" s="4"/>
      <c r="AP23" s="1"/>
      <c r="AQ23" s="1"/>
      <c r="AR23" s="6"/>
      <c r="AS23" s="6"/>
      <c r="AT23" s="6"/>
      <c r="AU23" s="6"/>
      <c r="AV23" s="6"/>
      <c r="AW23" s="6"/>
      <c r="AX23" s="6"/>
      <c r="AY23" s="6"/>
      <c r="AZ23" s="6"/>
      <c r="BA23" s="6"/>
      <c r="BB23" s="6"/>
      <c r="BC23" s="6"/>
      <c r="BD23" s="6"/>
      <c r="BE23" s="6"/>
      <c r="BF23" s="6"/>
      <c r="BG23" s="6"/>
      <c r="BH23" s="6"/>
      <c r="BI23" s="6"/>
      <c r="BJ23" s="6"/>
      <c r="BK23" s="6"/>
      <c r="BL23" s="6"/>
      <c r="BM23" s="6"/>
    </row>
    <row r="24" spans="3:65" ht="15.6" thickTop="1" thickBot="1" x14ac:dyDescent="0.35">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1"/>
      <c r="AI24" s="1"/>
      <c r="AJ24" s="1"/>
      <c r="AK24" s="9"/>
      <c r="AL24" s="6"/>
      <c r="AM24" s="6"/>
      <c r="AN24" s="1"/>
      <c r="AO24" s="1"/>
      <c r="AP24" s="6"/>
      <c r="AQ24" s="6" t="s">
        <v>12</v>
      </c>
      <c r="AR24" s="1"/>
      <c r="AS24" s="6"/>
      <c r="AT24" s="6"/>
      <c r="AU24" s="6"/>
      <c r="AV24" s="6"/>
      <c r="AW24" s="6"/>
      <c r="AX24" s="6"/>
      <c r="AY24" s="6"/>
      <c r="AZ24" s="6"/>
      <c r="BA24" s="6"/>
      <c r="BB24" s="6"/>
      <c r="BC24" s="6"/>
      <c r="BD24" s="6"/>
      <c r="BE24" s="6"/>
      <c r="BF24" s="6"/>
      <c r="BG24" s="6"/>
      <c r="BH24" s="6"/>
      <c r="BI24" s="6"/>
      <c r="BJ24" s="6"/>
      <c r="BK24" s="6"/>
      <c r="BL24" s="6"/>
      <c r="BM24" s="6"/>
    </row>
    <row r="25" spans="3:65" ht="15.6" thickTop="1" thickBot="1" x14ac:dyDescent="0.35">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1"/>
      <c r="AI25" s="1"/>
      <c r="AJ25" s="6" t="s">
        <v>12</v>
      </c>
      <c r="AK25" s="1"/>
      <c r="AL25" s="6"/>
      <c r="AM25" s="6"/>
      <c r="AN25" s="1"/>
      <c r="AO25" s="1"/>
      <c r="AP25" s="6"/>
      <c r="AQ25" s="69" t="s">
        <v>15</v>
      </c>
      <c r="AR25" s="1"/>
      <c r="AS25" s="6"/>
      <c r="AT25" s="6"/>
      <c r="AU25" s="6"/>
      <c r="AV25" s="6"/>
      <c r="AW25" s="6"/>
      <c r="AX25" s="6"/>
      <c r="AY25" s="6"/>
      <c r="AZ25" s="6"/>
      <c r="BA25" s="6"/>
      <c r="BB25" s="6"/>
      <c r="BC25" s="6"/>
      <c r="BD25" s="6"/>
      <c r="BE25" s="6"/>
      <c r="BF25" s="6"/>
      <c r="BG25" s="6"/>
      <c r="BH25" s="6"/>
      <c r="BI25" s="6"/>
      <c r="BJ25" s="6"/>
      <c r="BK25" s="6"/>
      <c r="BL25" s="6"/>
      <c r="BM25" s="6"/>
    </row>
    <row r="26" spans="3:65" ht="15.6" thickTop="1" thickBot="1" x14ac:dyDescent="0.35">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1"/>
      <c r="AI26" s="1"/>
      <c r="AJ26" s="69" t="s">
        <v>15</v>
      </c>
      <c r="AK26" s="1"/>
      <c r="AL26" s="6"/>
      <c r="AM26" s="6"/>
      <c r="AN26" s="1"/>
      <c r="AO26" s="1"/>
      <c r="AP26" s="6"/>
      <c r="AQ26" s="8" t="s">
        <v>14</v>
      </c>
      <c r="AR26" s="4"/>
      <c r="AS26" s="6"/>
      <c r="AT26" s="6"/>
      <c r="AU26" s="6"/>
      <c r="AV26" s="6"/>
      <c r="AW26" s="6"/>
      <c r="AX26" s="6"/>
      <c r="AY26" s="6"/>
      <c r="AZ26" s="6"/>
      <c r="BA26" s="6"/>
      <c r="BB26" s="6"/>
      <c r="BC26" s="6"/>
      <c r="BD26" s="6"/>
      <c r="BE26" s="6"/>
      <c r="BF26" s="6"/>
      <c r="BG26" s="6"/>
      <c r="BH26" s="6"/>
      <c r="BI26" s="6"/>
      <c r="BJ26" s="6"/>
      <c r="BK26" s="6"/>
      <c r="BL26" s="6"/>
      <c r="BM26" s="6"/>
    </row>
    <row r="27" spans="3:65" ht="15.6" thickTop="1" thickBot="1" x14ac:dyDescent="0.35">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1"/>
      <c r="AI27" s="1"/>
      <c r="AJ27" s="8" t="s">
        <v>13</v>
      </c>
      <c r="AK27" s="4"/>
      <c r="AL27" s="6"/>
      <c r="AM27" s="6"/>
      <c r="AN27" s="1"/>
      <c r="AO27" s="1"/>
      <c r="AP27" s="6"/>
      <c r="AQ27" s="6"/>
      <c r="AR27" s="6"/>
      <c r="AS27" s="6"/>
      <c r="AT27" s="6"/>
      <c r="AU27" s="6"/>
      <c r="AV27" s="6"/>
      <c r="AW27" s="6"/>
      <c r="AX27" s="6"/>
      <c r="AY27" s="6"/>
      <c r="AZ27" s="6"/>
      <c r="BA27" s="6"/>
      <c r="BB27" s="6"/>
      <c r="BC27" s="6"/>
      <c r="BD27" s="6"/>
      <c r="BE27" s="6"/>
      <c r="BF27" s="6"/>
      <c r="BG27" s="6"/>
      <c r="BH27" s="6"/>
      <c r="BI27" s="6"/>
      <c r="BJ27" s="6"/>
    </row>
    <row r="28" spans="3:65" ht="15" thickTop="1" x14ac:dyDescent="0.3">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row>
    <row r="29" spans="3:65" ht="15" thickBot="1" x14ac:dyDescent="0.35">
      <c r="AC29" s="6"/>
      <c r="AD29" s="6"/>
      <c r="AE29" s="6"/>
      <c r="AF29" s="6"/>
      <c r="AG29" s="6"/>
      <c r="AH29" s="1"/>
      <c r="AI29" s="6"/>
      <c r="AJ29" s="6"/>
      <c r="AK29" s="6" t="s">
        <v>15</v>
      </c>
      <c r="AL29" s="6"/>
      <c r="AM29" s="6"/>
      <c r="AN29" s="6"/>
      <c r="AO29" s="6"/>
      <c r="AP29" s="6"/>
      <c r="AQ29" s="6"/>
      <c r="AR29" s="6"/>
      <c r="AS29" s="6"/>
      <c r="AT29" s="6"/>
      <c r="AU29" s="6"/>
      <c r="AV29" s="6"/>
      <c r="AW29" s="6"/>
      <c r="AX29" s="6"/>
      <c r="AY29" s="6"/>
      <c r="AZ29" s="6"/>
      <c r="BA29" s="6"/>
      <c r="BB29" s="6"/>
      <c r="BC29" s="6"/>
      <c r="BD29" s="6"/>
    </row>
    <row r="30" spans="3:65" ht="15.6" thickTop="1" thickBot="1" x14ac:dyDescent="0.35">
      <c r="AC30" s="6"/>
      <c r="AD30" s="6"/>
      <c r="AE30" s="6"/>
      <c r="AF30" s="6"/>
      <c r="AG30" s="6"/>
      <c r="AH30" s="1"/>
      <c r="AI30" s="6" t="s">
        <v>8</v>
      </c>
      <c r="AJ30" s="6"/>
      <c r="AK30" s="9"/>
      <c r="AL30" s="6"/>
      <c r="AM30" s="6"/>
      <c r="AN30" s="6"/>
      <c r="AO30" s="6"/>
      <c r="AP30" s="6"/>
      <c r="AQ30" s="1"/>
      <c r="AR30" s="6"/>
      <c r="AS30" s="6"/>
      <c r="AT30" s="6"/>
      <c r="AU30" s="6"/>
      <c r="AV30" s="6"/>
      <c r="AW30" s="6"/>
      <c r="AX30" s="6"/>
      <c r="AY30" s="6"/>
      <c r="AZ30" s="6"/>
      <c r="BA30" s="6"/>
      <c r="BB30" s="6"/>
      <c r="BC30" s="6"/>
      <c r="BD30" s="6"/>
    </row>
    <row r="31" spans="3:65" ht="15.6" thickTop="1" thickBot="1" x14ac:dyDescent="0.35">
      <c r="AC31" s="6"/>
      <c r="AD31" s="6"/>
      <c r="AE31" s="6"/>
      <c r="AF31" s="6"/>
      <c r="AG31" s="6"/>
      <c r="AH31" s="1"/>
      <c r="AI31" s="69" t="s">
        <v>26</v>
      </c>
      <c r="AJ31" s="6"/>
      <c r="AK31" s="6"/>
      <c r="AL31" s="1"/>
      <c r="AM31" s="1"/>
      <c r="AN31" s="70"/>
      <c r="AO31" s="6"/>
      <c r="AP31" s="6"/>
      <c r="AQ31" s="1"/>
      <c r="AR31" s="6"/>
      <c r="AS31" s="6"/>
      <c r="AT31" s="6"/>
      <c r="AU31" s="6"/>
      <c r="AV31" s="6"/>
      <c r="AW31" s="6"/>
      <c r="AX31" s="6"/>
      <c r="AY31" s="6"/>
      <c r="AZ31" s="6"/>
      <c r="BA31" s="6"/>
      <c r="BB31" s="6"/>
      <c r="BC31" s="6"/>
      <c r="BD31" s="6"/>
    </row>
    <row r="32" spans="3:65" ht="15.6" thickTop="1" thickBot="1" x14ac:dyDescent="0.35">
      <c r="AC32" s="6"/>
      <c r="AD32" s="6"/>
      <c r="AE32" s="6"/>
      <c r="AF32" s="6"/>
      <c r="AG32" s="6"/>
      <c r="AH32" s="1"/>
      <c r="AI32" s="8" t="s">
        <v>9</v>
      </c>
      <c r="AJ32" s="69" t="s">
        <v>35</v>
      </c>
      <c r="AK32" s="1"/>
      <c r="AL32" s="1"/>
      <c r="AM32" s="1"/>
      <c r="AN32" s="6"/>
      <c r="AO32" s="70"/>
      <c r="AP32" s="1"/>
      <c r="AQ32" s="1"/>
      <c r="AR32" s="6"/>
      <c r="AS32" s="6"/>
      <c r="AT32" s="6"/>
      <c r="AU32" s="6"/>
      <c r="AV32" s="6"/>
      <c r="AW32" s="6"/>
      <c r="AX32" s="6"/>
      <c r="AY32" s="6"/>
      <c r="AZ32" s="6"/>
      <c r="BA32" s="6"/>
      <c r="BB32" s="6"/>
      <c r="BC32" s="6"/>
      <c r="BD32" s="6"/>
    </row>
    <row r="33" spans="29:56" ht="15.6" thickTop="1" thickBot="1" x14ac:dyDescent="0.35">
      <c r="AC33" s="6"/>
      <c r="AD33" s="6"/>
      <c r="AE33" s="6"/>
      <c r="AF33" s="6"/>
      <c r="AG33" s="6"/>
      <c r="AH33" s="1"/>
      <c r="AI33" s="1"/>
      <c r="AJ33" s="8" t="s">
        <v>10</v>
      </c>
      <c r="AK33" s="69" t="s">
        <v>60</v>
      </c>
      <c r="AL33" s="21"/>
      <c r="AM33" s="21"/>
      <c r="AN33" s="1"/>
      <c r="AO33" s="6"/>
      <c r="AP33" s="70"/>
      <c r="AQ33" s="21"/>
      <c r="AR33" s="6"/>
      <c r="AS33" s="6"/>
      <c r="AT33" s="6"/>
      <c r="AU33" s="6"/>
      <c r="AV33" s="6"/>
      <c r="AW33" s="6"/>
      <c r="AX33" s="6"/>
      <c r="AY33" s="6"/>
      <c r="AZ33" s="6"/>
      <c r="BA33" s="6"/>
      <c r="BB33" s="6"/>
      <c r="BC33" s="6"/>
      <c r="BD33" s="6"/>
    </row>
    <row r="34" spans="29:56" ht="15.6" thickTop="1" thickBot="1" x14ac:dyDescent="0.35">
      <c r="AC34" s="6"/>
      <c r="AD34" s="6"/>
      <c r="AE34" s="6"/>
      <c r="AF34" s="6"/>
      <c r="AG34" s="6"/>
      <c r="AH34" s="1"/>
      <c r="AI34" s="1"/>
      <c r="AJ34" s="6"/>
      <c r="AK34" s="8" t="s">
        <v>11</v>
      </c>
      <c r="AL34" s="18"/>
      <c r="AM34" s="6"/>
      <c r="AN34" s="1"/>
      <c r="AO34" s="6"/>
      <c r="AP34" s="6"/>
      <c r="AQ34" s="6"/>
      <c r="AR34" s="6"/>
      <c r="AS34" s="6"/>
      <c r="AT34" s="6"/>
      <c r="AU34" s="6"/>
      <c r="AV34" s="6"/>
      <c r="AW34" s="6"/>
      <c r="AX34" s="6"/>
      <c r="AY34" s="6"/>
      <c r="AZ34" s="6"/>
      <c r="BA34" s="6"/>
      <c r="BB34" s="6"/>
      <c r="BC34" s="6"/>
      <c r="BD34" s="6"/>
    </row>
    <row r="35" spans="29:56" ht="15" thickTop="1" x14ac:dyDescent="0.3">
      <c r="AC35" s="6"/>
      <c r="AD35" s="6"/>
      <c r="AE35" s="6"/>
      <c r="AF35" s="6"/>
      <c r="AG35" s="6"/>
      <c r="AH35" s="1"/>
      <c r="AI35" s="1"/>
      <c r="AJ35" s="6"/>
      <c r="AK35" s="1"/>
      <c r="AL35" s="6"/>
      <c r="AM35" s="6"/>
      <c r="AN35" s="1"/>
      <c r="AO35" s="1"/>
      <c r="AP35" s="6"/>
      <c r="AQ35" s="1"/>
      <c r="AR35" s="6"/>
      <c r="AS35" s="6"/>
      <c r="AT35" s="6"/>
      <c r="AU35" s="6"/>
      <c r="AV35" s="6"/>
      <c r="AW35" s="6"/>
      <c r="AX35" s="6"/>
      <c r="AY35" s="6"/>
      <c r="AZ35" s="6"/>
      <c r="BA35" s="6"/>
      <c r="BB35" s="6"/>
      <c r="BC35" s="6"/>
      <c r="BD35" s="6"/>
    </row>
    <row r="36" spans="29:56" x14ac:dyDescent="0.3">
      <c r="AC36" s="6"/>
      <c r="AD36" s="6"/>
      <c r="AE36" s="6"/>
      <c r="AF36" s="6"/>
      <c r="AG36" s="6"/>
      <c r="AH36" s="1"/>
      <c r="AI36" s="1"/>
      <c r="AJ36" s="21"/>
      <c r="AK36" s="1"/>
      <c r="AL36" s="6"/>
      <c r="AM36" s="6"/>
      <c r="AN36" s="1"/>
      <c r="AO36" s="1"/>
      <c r="AP36" s="21"/>
      <c r="AQ36" s="1"/>
      <c r="AR36" s="6"/>
      <c r="AS36" s="6"/>
      <c r="AT36" s="6"/>
      <c r="AU36" s="6"/>
      <c r="AV36" s="6"/>
      <c r="AW36" s="6"/>
      <c r="AX36" s="6"/>
      <c r="AY36" s="6"/>
      <c r="AZ36" s="6"/>
      <c r="BA36" s="6"/>
      <c r="BB36" s="6"/>
      <c r="BC36" s="6"/>
      <c r="BD36" s="6"/>
    </row>
    <row r="37" spans="29:56" x14ac:dyDescent="0.3">
      <c r="AC37" s="6"/>
      <c r="AD37" s="6"/>
      <c r="AE37" s="6"/>
      <c r="AF37" s="6"/>
      <c r="AG37" s="6"/>
      <c r="AH37" s="1"/>
      <c r="AI37" s="1"/>
      <c r="AJ37" s="6"/>
      <c r="AK37" s="1"/>
      <c r="AL37" s="6"/>
      <c r="AM37" s="6"/>
      <c r="AN37" s="1"/>
      <c r="AO37" s="1"/>
      <c r="AP37" s="6"/>
      <c r="AQ37" s="1"/>
      <c r="AR37" s="6"/>
      <c r="AS37" s="6"/>
      <c r="AT37" s="6"/>
      <c r="AU37" s="6"/>
      <c r="AV37" s="6"/>
      <c r="AW37" s="6"/>
      <c r="AX37" s="6"/>
      <c r="AY37" s="6"/>
      <c r="AZ37" s="6"/>
      <c r="BA37" s="6"/>
      <c r="BB37" s="6"/>
      <c r="BC37" s="6"/>
      <c r="BD37" s="6"/>
    </row>
    <row r="38" spans="29:56" x14ac:dyDescent="0.3">
      <c r="AC38" s="6"/>
      <c r="AD38" s="6"/>
      <c r="AE38" s="6"/>
      <c r="AF38" s="6"/>
      <c r="AG38" s="6"/>
      <c r="AH38" s="1"/>
      <c r="AI38" s="1"/>
      <c r="AJ38" s="1"/>
      <c r="AK38" s="1"/>
      <c r="AL38" s="6"/>
      <c r="AM38" s="6"/>
      <c r="AN38" s="1"/>
      <c r="AO38" s="1"/>
      <c r="AP38" s="1"/>
      <c r="AQ38" s="1"/>
      <c r="AR38" s="6"/>
      <c r="AS38" s="6"/>
      <c r="AT38" s="6"/>
      <c r="AU38" s="6"/>
      <c r="AV38" s="6"/>
      <c r="AW38" s="6"/>
      <c r="AX38" s="6"/>
      <c r="AY38" s="6"/>
      <c r="AZ38" s="6"/>
      <c r="BA38" s="6"/>
      <c r="BB38" s="6"/>
      <c r="BC38" s="6"/>
      <c r="BD38" s="6"/>
    </row>
    <row r="39" spans="29:56" x14ac:dyDescent="0.3">
      <c r="AC39" s="6"/>
      <c r="AD39" s="6"/>
      <c r="AE39" s="6"/>
      <c r="AF39" s="6"/>
      <c r="AG39" s="6"/>
      <c r="AH39" s="1"/>
      <c r="AI39" s="1"/>
      <c r="AJ39" s="1"/>
      <c r="AK39" s="6"/>
      <c r="AL39" s="6"/>
      <c r="AM39" s="6"/>
      <c r="AN39" s="1"/>
      <c r="AO39" s="1"/>
      <c r="AP39" s="1"/>
      <c r="AQ39" s="6"/>
      <c r="AR39" s="6"/>
      <c r="AS39" s="6"/>
      <c r="AT39" s="6"/>
      <c r="AU39" s="6"/>
      <c r="AV39" s="6"/>
      <c r="AW39" s="6"/>
      <c r="AX39" s="6"/>
      <c r="AY39" s="6"/>
      <c r="AZ39" s="6"/>
      <c r="BA39" s="6"/>
      <c r="BB39" s="6"/>
      <c r="BC39" s="6"/>
      <c r="BD39" s="6"/>
    </row>
    <row r="40" spans="29:56" x14ac:dyDescent="0.3">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row>
    <row r="41" spans="29:56" x14ac:dyDescent="0.3">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50A0-9EC1-4FB8-9BAB-7873F6DA654A}">
  <dimension ref="B5:M14"/>
  <sheetViews>
    <sheetView workbookViewId="0">
      <selection activeCell="H1" sqref="G1:H1048576"/>
    </sheetView>
  </sheetViews>
  <sheetFormatPr defaultRowHeight="14.4" x14ac:dyDescent="0.3"/>
  <cols>
    <col min="7" max="8" width="4.109375" customWidth="1"/>
  </cols>
  <sheetData>
    <row r="5" spans="2:13" x14ac:dyDescent="0.3">
      <c r="B5" s="1"/>
      <c r="C5" s="1"/>
      <c r="D5" s="1"/>
      <c r="E5" s="1"/>
      <c r="F5" s="1"/>
      <c r="G5" s="1"/>
      <c r="H5" s="68"/>
      <c r="I5" s="1"/>
      <c r="J5" s="1"/>
      <c r="K5" s="1"/>
      <c r="L5" s="1"/>
      <c r="M5" s="1"/>
    </row>
    <row r="6" spans="2:13" ht="15" thickBot="1" x14ac:dyDescent="0.35">
      <c r="B6" s="1"/>
      <c r="C6" s="1"/>
      <c r="D6" s="6">
        <v>1</v>
      </c>
      <c r="E6" s="1"/>
      <c r="F6" s="1"/>
      <c r="G6" s="1"/>
      <c r="H6" s="68"/>
      <c r="I6" s="1"/>
      <c r="J6" s="6">
        <v>3</v>
      </c>
      <c r="K6" s="1"/>
      <c r="L6" s="1"/>
      <c r="M6" s="1"/>
    </row>
    <row r="7" spans="2:13" ht="15.6" thickTop="1" thickBot="1" x14ac:dyDescent="0.35">
      <c r="B7" s="1"/>
      <c r="C7" s="6">
        <v>4</v>
      </c>
      <c r="D7" s="7"/>
      <c r="E7" s="1"/>
      <c r="F7" s="1"/>
      <c r="G7" s="1"/>
      <c r="H7" s="68"/>
      <c r="I7" s="6">
        <v>1</v>
      </c>
      <c r="J7" s="7"/>
      <c r="K7" s="1"/>
      <c r="L7" s="1"/>
      <c r="M7" s="1"/>
    </row>
    <row r="8" spans="2:13" ht="15.6" thickTop="1" thickBot="1" x14ac:dyDescent="0.35">
      <c r="B8" s="1"/>
      <c r="C8" s="7"/>
      <c r="D8" s="8"/>
      <c r="E8" s="4"/>
      <c r="F8" s="5"/>
      <c r="G8" s="1"/>
      <c r="H8" s="68"/>
      <c r="I8" s="7"/>
      <c r="J8" s="8"/>
      <c r="K8" s="4"/>
      <c r="L8" s="5"/>
      <c r="M8" s="1"/>
    </row>
    <row r="9" spans="2:13" ht="15.6" thickTop="1" thickBot="1" x14ac:dyDescent="0.35">
      <c r="B9" s="1"/>
      <c r="C9" s="8">
        <v>5</v>
      </c>
      <c r="D9" s="6"/>
      <c r="E9" s="1"/>
      <c r="F9" s="5"/>
      <c r="G9" s="1"/>
      <c r="H9" s="68"/>
      <c r="I9" s="8">
        <v>5</v>
      </c>
      <c r="J9" s="6"/>
      <c r="K9" s="1"/>
      <c r="L9" s="5"/>
      <c r="M9" s="1"/>
    </row>
    <row r="10" spans="2:13" ht="15.6" thickTop="1" thickBot="1" x14ac:dyDescent="0.35">
      <c r="B10" s="1"/>
      <c r="C10" s="1"/>
      <c r="D10" s="6">
        <v>2</v>
      </c>
      <c r="E10" s="1"/>
      <c r="F10" s="4"/>
      <c r="G10" s="1"/>
      <c r="H10" s="68"/>
      <c r="I10" s="1"/>
      <c r="J10" s="6">
        <v>2</v>
      </c>
      <c r="K10" s="1"/>
      <c r="L10" s="4"/>
      <c r="M10" s="1"/>
    </row>
    <row r="11" spans="2:13" ht="15.6" thickTop="1" thickBot="1" x14ac:dyDescent="0.35">
      <c r="B11" s="1"/>
      <c r="C11" s="1"/>
      <c r="D11" s="7"/>
      <c r="E11" s="1"/>
      <c r="F11" s="5"/>
      <c r="G11" s="1"/>
      <c r="H11" s="68"/>
      <c r="I11" s="1"/>
      <c r="J11" s="7"/>
      <c r="K11" s="1"/>
      <c r="L11" s="5"/>
      <c r="M11" s="1"/>
    </row>
    <row r="12" spans="2:13" ht="15.6" thickTop="1" thickBot="1" x14ac:dyDescent="0.35">
      <c r="B12" s="1"/>
      <c r="C12" s="1"/>
      <c r="D12" s="8">
        <v>3</v>
      </c>
      <c r="E12" s="4"/>
      <c r="F12" s="1"/>
      <c r="G12" s="1"/>
      <c r="H12" s="68"/>
      <c r="I12" s="1"/>
      <c r="J12" s="8">
        <v>4</v>
      </c>
      <c r="K12" s="4"/>
      <c r="L12" s="1"/>
      <c r="M12" s="1"/>
    </row>
    <row r="13" spans="2:13" ht="15" thickTop="1" x14ac:dyDescent="0.3">
      <c r="B13" s="1"/>
      <c r="C13" s="1"/>
      <c r="D13" s="9"/>
      <c r="E13" s="1"/>
      <c r="F13" s="1"/>
      <c r="G13" s="1"/>
      <c r="H13" s="68"/>
      <c r="I13" s="1"/>
      <c r="J13" s="9"/>
      <c r="K13" s="1"/>
      <c r="L13" s="1"/>
      <c r="M13" s="1"/>
    </row>
    <row r="14" spans="2:13" x14ac:dyDescent="0.3">
      <c r="B14" s="1"/>
      <c r="C14" s="1"/>
      <c r="D14" s="1"/>
      <c r="E14" s="1"/>
      <c r="F14" s="1"/>
      <c r="G14" s="1"/>
      <c r="H14" s="68"/>
      <c r="I14" s="1"/>
      <c r="J14" s="1"/>
      <c r="K14" s="1"/>
      <c r="L14" s="1"/>
      <c r="M14"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66C9-975F-464B-97BD-D8A355569D61}">
  <dimension ref="B4:AX40"/>
  <sheetViews>
    <sheetView topLeftCell="A9" zoomScale="90" zoomScaleNormal="90" workbookViewId="0">
      <selection activeCell="I1" sqref="I1:J1048576"/>
    </sheetView>
  </sheetViews>
  <sheetFormatPr defaultRowHeight="14.4" x14ac:dyDescent="0.3"/>
  <cols>
    <col min="9" max="10" width="4.6640625" customWidth="1"/>
    <col min="17" max="18" width="4.6640625" customWidth="1"/>
  </cols>
  <sheetData>
    <row r="4" spans="2:50" x14ac:dyDescent="0.3">
      <c r="AN4" s="1"/>
      <c r="AO4" s="1"/>
      <c r="AP4" s="1"/>
      <c r="AQ4" s="1"/>
      <c r="AR4" s="1"/>
      <c r="AS4" s="1"/>
      <c r="AT4" s="1"/>
      <c r="AU4" s="1"/>
      <c r="AV4" s="1"/>
      <c r="AW4" s="1"/>
      <c r="AX4" s="1"/>
    </row>
    <row r="5" spans="2:50" ht="15" thickBot="1" x14ac:dyDescent="0.35">
      <c r="B5" s="1"/>
      <c r="C5" s="1"/>
      <c r="D5" s="1"/>
      <c r="E5" s="1"/>
      <c r="F5" s="1"/>
      <c r="G5" s="1"/>
      <c r="H5" s="1"/>
      <c r="I5" s="96"/>
      <c r="J5" s="1"/>
      <c r="K5" s="1"/>
      <c r="L5" s="1"/>
      <c r="M5" s="1"/>
      <c r="N5" s="1"/>
      <c r="O5" s="1"/>
      <c r="P5" s="1"/>
      <c r="Q5" s="96"/>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6"/>
      <c r="AU5" s="1">
        <v>1</v>
      </c>
      <c r="AV5" s="1"/>
      <c r="AW5" s="1"/>
      <c r="AX5" s="1"/>
    </row>
    <row r="6" spans="2:50" ht="15.6" thickTop="1" thickBot="1" x14ac:dyDescent="0.35">
      <c r="B6" s="1"/>
      <c r="C6" s="6">
        <v>1</v>
      </c>
      <c r="D6" s="6"/>
      <c r="E6" s="1"/>
      <c r="F6" s="1"/>
      <c r="G6" s="1"/>
      <c r="H6" s="1"/>
      <c r="I6" s="96"/>
      <c r="J6" s="1"/>
      <c r="K6" s="6">
        <v>1</v>
      </c>
      <c r="L6" s="6"/>
      <c r="M6" s="1"/>
      <c r="N6" s="1"/>
      <c r="O6" s="1"/>
      <c r="P6" s="1"/>
      <c r="Q6" s="96"/>
      <c r="R6" s="1"/>
      <c r="S6" s="6">
        <v>1</v>
      </c>
      <c r="T6" s="6"/>
      <c r="U6" s="1"/>
      <c r="V6" s="1"/>
      <c r="W6" s="1"/>
      <c r="X6" s="1"/>
      <c r="Y6" s="1"/>
      <c r="Z6" s="1"/>
      <c r="AA6" s="1"/>
      <c r="AB6" s="1"/>
      <c r="AC6" s="1"/>
      <c r="AD6" s="1" t="s">
        <v>14</v>
      </c>
      <c r="AE6" s="1"/>
      <c r="AF6" s="1"/>
      <c r="AG6" s="1"/>
      <c r="AH6" s="1"/>
      <c r="AI6" s="1"/>
      <c r="AJ6" s="1"/>
      <c r="AK6" s="1"/>
      <c r="AL6" s="1"/>
      <c r="AM6" s="1"/>
      <c r="AN6" s="1"/>
      <c r="AO6" s="1"/>
      <c r="AP6" s="1"/>
      <c r="AQ6" s="1"/>
      <c r="AR6" s="1"/>
      <c r="AS6" s="6"/>
      <c r="AT6" s="6">
        <v>2</v>
      </c>
      <c r="AU6" s="26" t="s">
        <v>60</v>
      </c>
      <c r="AV6" s="6"/>
      <c r="AW6" s="1"/>
      <c r="AX6" s="1"/>
    </row>
    <row r="7" spans="2:50" ht="15.6" thickTop="1" thickBot="1" x14ac:dyDescent="0.35">
      <c r="B7" s="1"/>
      <c r="C7" s="69" t="s">
        <v>8</v>
      </c>
      <c r="D7" s="6"/>
      <c r="E7" s="1"/>
      <c r="F7" s="1"/>
      <c r="G7" s="1"/>
      <c r="H7" s="1"/>
      <c r="I7" s="96"/>
      <c r="J7" s="1"/>
      <c r="K7" s="69" t="s">
        <v>8</v>
      </c>
      <c r="L7" s="6"/>
      <c r="M7" s="1"/>
      <c r="N7" s="1"/>
      <c r="O7" s="1"/>
      <c r="P7" s="1"/>
      <c r="Q7" s="96"/>
      <c r="R7" s="1"/>
      <c r="S7" s="69" t="s">
        <v>8</v>
      </c>
      <c r="T7" s="6"/>
      <c r="U7" s="1"/>
      <c r="V7" s="1"/>
      <c r="W7" s="1"/>
      <c r="X7" s="1"/>
      <c r="Y7" s="1"/>
      <c r="Z7" s="1"/>
      <c r="AA7" s="6"/>
      <c r="AB7" s="1" t="s">
        <v>13</v>
      </c>
      <c r="AC7" s="1"/>
      <c r="AD7" s="2"/>
      <c r="AE7" s="1"/>
      <c r="AF7" s="1"/>
      <c r="AG7" s="1"/>
      <c r="AH7" s="1"/>
      <c r="AI7" s="1"/>
      <c r="AJ7" s="1"/>
      <c r="AK7" s="1"/>
      <c r="AL7" s="1"/>
      <c r="AM7" s="1"/>
      <c r="AN7" s="1"/>
      <c r="AO7" s="1"/>
      <c r="AP7" s="1"/>
      <c r="AQ7" s="1"/>
      <c r="AR7" s="6"/>
      <c r="AS7" s="6">
        <v>3</v>
      </c>
      <c r="AT7" s="26" t="s">
        <v>35</v>
      </c>
      <c r="AU7" s="8"/>
      <c r="AV7" s="4"/>
      <c r="AW7" s="1"/>
      <c r="AX7" s="1"/>
    </row>
    <row r="8" spans="2:50" ht="15.6" thickTop="1" thickBot="1" x14ac:dyDescent="0.35">
      <c r="B8" s="1"/>
      <c r="C8" s="8">
        <v>8</v>
      </c>
      <c r="D8" s="11"/>
      <c r="E8" s="5"/>
      <c r="F8" s="1"/>
      <c r="G8" s="1"/>
      <c r="H8" s="1"/>
      <c r="I8" s="96"/>
      <c r="J8" s="1"/>
      <c r="K8" s="8">
        <v>8</v>
      </c>
      <c r="L8" s="11"/>
      <c r="M8" s="5"/>
      <c r="N8" s="1"/>
      <c r="O8" s="1"/>
      <c r="P8" s="1"/>
      <c r="Q8" s="96"/>
      <c r="R8" s="1"/>
      <c r="S8" s="8">
        <v>8</v>
      </c>
      <c r="T8" s="11"/>
      <c r="U8" s="5"/>
      <c r="V8" s="1"/>
      <c r="W8" s="1"/>
      <c r="X8" s="1"/>
      <c r="Y8" s="1"/>
      <c r="Z8" s="1"/>
      <c r="AA8" s="6" t="s">
        <v>8</v>
      </c>
      <c r="AB8" s="26" t="s">
        <v>26</v>
      </c>
      <c r="AC8" s="6"/>
      <c r="AD8" s="63" t="s">
        <v>60</v>
      </c>
      <c r="AE8" s="5"/>
      <c r="AF8" s="1"/>
      <c r="AG8" s="1"/>
      <c r="AH8" s="1"/>
      <c r="AI8" s="1"/>
      <c r="AJ8" s="1"/>
      <c r="AK8" s="1"/>
      <c r="AL8" s="1"/>
      <c r="AM8" s="1"/>
      <c r="AN8" s="1"/>
      <c r="AO8" s="1"/>
      <c r="AP8" s="1"/>
      <c r="AQ8" s="6"/>
      <c r="AR8" s="6">
        <v>4</v>
      </c>
      <c r="AS8" s="26" t="s">
        <v>26</v>
      </c>
      <c r="AT8" s="8"/>
      <c r="AU8" s="4"/>
      <c r="AV8" s="1"/>
      <c r="AW8" s="1"/>
      <c r="AX8" s="1"/>
    </row>
    <row r="9" spans="2:50" ht="15.6" thickTop="1" thickBot="1" x14ac:dyDescent="0.35">
      <c r="B9" s="1"/>
      <c r="C9" s="6"/>
      <c r="D9" s="70" t="s">
        <v>12</v>
      </c>
      <c r="E9" s="5"/>
      <c r="F9" s="1"/>
      <c r="G9" s="1"/>
      <c r="H9" s="1"/>
      <c r="I9" s="96"/>
      <c r="J9" s="1"/>
      <c r="K9" s="6"/>
      <c r="L9" s="70" t="s">
        <v>12</v>
      </c>
      <c r="M9" s="5"/>
      <c r="N9" s="1"/>
      <c r="O9" s="1"/>
      <c r="P9" s="1"/>
      <c r="Q9" s="96"/>
      <c r="R9" s="1"/>
      <c r="S9" s="6"/>
      <c r="T9" s="70" t="s">
        <v>12</v>
      </c>
      <c r="U9" s="5"/>
      <c r="V9" s="1"/>
      <c r="W9" s="1"/>
      <c r="X9" s="1"/>
      <c r="Y9" s="1"/>
      <c r="Z9" s="1"/>
      <c r="AA9" s="26" t="s">
        <v>15</v>
      </c>
      <c r="AB9" s="8"/>
      <c r="AC9" s="4"/>
      <c r="AD9" s="33"/>
      <c r="AE9" s="4"/>
      <c r="AF9" s="1"/>
      <c r="AG9" s="1"/>
      <c r="AH9" s="1"/>
      <c r="AI9" s="1"/>
      <c r="AJ9" s="1"/>
      <c r="AK9" s="1"/>
      <c r="AL9" s="1"/>
      <c r="AM9" s="1"/>
      <c r="AN9" s="1"/>
      <c r="AO9" s="1"/>
      <c r="AP9" s="6"/>
      <c r="AQ9" s="6">
        <v>5</v>
      </c>
      <c r="AR9" s="26" t="s">
        <v>15</v>
      </c>
      <c r="AS9" s="8"/>
      <c r="AT9" s="4"/>
      <c r="AU9" s="1"/>
      <c r="AV9" s="1"/>
      <c r="AW9" s="1"/>
      <c r="AX9" s="1"/>
    </row>
    <row r="10" spans="2:50" ht="15.6" thickTop="1" thickBot="1" x14ac:dyDescent="0.35">
      <c r="B10" s="1"/>
      <c r="C10" s="6">
        <v>4</v>
      </c>
      <c r="D10" s="6"/>
      <c r="E10" s="4"/>
      <c r="F10" s="5"/>
      <c r="G10" s="1"/>
      <c r="H10" s="1"/>
      <c r="I10" s="96"/>
      <c r="J10" s="1"/>
      <c r="K10" s="6">
        <v>4</v>
      </c>
      <c r="L10" s="6"/>
      <c r="M10" s="4"/>
      <c r="N10" s="5"/>
      <c r="O10" s="1"/>
      <c r="P10" s="1"/>
      <c r="Q10" s="96"/>
      <c r="R10" s="1"/>
      <c r="S10" s="6">
        <v>4</v>
      </c>
      <c r="T10" s="6"/>
      <c r="U10" s="4"/>
      <c r="V10" s="5"/>
      <c r="W10" s="1"/>
      <c r="X10" s="1"/>
      <c r="Y10" s="1"/>
      <c r="Z10" s="1"/>
      <c r="AA10" s="8" t="s">
        <v>9</v>
      </c>
      <c r="AB10" s="4"/>
      <c r="AC10" s="21" t="s">
        <v>35</v>
      </c>
      <c r="AD10" s="15"/>
      <c r="AE10" s="5"/>
      <c r="AF10" s="1"/>
      <c r="AG10" s="1"/>
      <c r="AH10" s="1"/>
      <c r="AI10" s="1"/>
      <c r="AJ10" s="1"/>
      <c r="AK10" s="1"/>
      <c r="AL10" s="1"/>
      <c r="AM10" s="1"/>
      <c r="AN10" s="1"/>
      <c r="AO10" s="6"/>
      <c r="AP10" s="6">
        <v>6</v>
      </c>
      <c r="AQ10" s="26" t="s">
        <v>14</v>
      </c>
      <c r="AR10" s="8"/>
      <c r="AS10" s="4"/>
      <c r="AT10" s="1"/>
      <c r="AU10" s="6"/>
      <c r="AV10" s="1" t="s">
        <v>60</v>
      </c>
      <c r="AW10" s="1"/>
      <c r="AX10" s="1"/>
    </row>
    <row r="11" spans="2:50" ht="15.6" thickTop="1" thickBot="1" x14ac:dyDescent="0.35">
      <c r="B11" s="1"/>
      <c r="C11" s="69" t="s">
        <v>9</v>
      </c>
      <c r="D11" s="6"/>
      <c r="E11" s="5"/>
      <c r="F11" s="5"/>
      <c r="G11" s="1"/>
      <c r="H11" s="1"/>
      <c r="I11" s="96"/>
      <c r="J11" s="1"/>
      <c r="K11" s="69" t="s">
        <v>9</v>
      </c>
      <c r="L11" s="6"/>
      <c r="M11" s="5"/>
      <c r="N11" s="5"/>
      <c r="O11" s="1"/>
      <c r="P11" s="1"/>
      <c r="Q11" s="96"/>
      <c r="R11" s="1"/>
      <c r="S11" s="69" t="s">
        <v>9</v>
      </c>
      <c r="T11" s="6"/>
      <c r="U11" s="5"/>
      <c r="V11" s="5"/>
      <c r="W11" s="1"/>
      <c r="X11" s="1"/>
      <c r="Y11" s="1"/>
      <c r="Z11" s="1"/>
      <c r="AA11" s="6"/>
      <c r="AB11" s="1" t="s">
        <v>12</v>
      </c>
      <c r="AC11" s="1"/>
      <c r="AD11" s="4"/>
      <c r="AE11" s="1"/>
      <c r="AF11" s="1"/>
      <c r="AG11" s="1"/>
      <c r="AH11" s="1"/>
      <c r="AI11" s="1"/>
      <c r="AJ11" s="1"/>
      <c r="AK11" s="1"/>
      <c r="AL11" s="1"/>
      <c r="AM11" s="1"/>
      <c r="AN11" s="1"/>
      <c r="AO11" s="6">
        <v>7</v>
      </c>
      <c r="AP11" s="26" t="s">
        <v>12</v>
      </c>
      <c r="AQ11" s="8"/>
      <c r="AR11" s="4"/>
      <c r="AS11" s="1"/>
      <c r="AT11" s="6"/>
      <c r="AU11" s="6" t="s">
        <v>35</v>
      </c>
      <c r="AV11" s="26" t="s">
        <v>176</v>
      </c>
      <c r="AW11" s="6"/>
      <c r="AX11" s="1"/>
    </row>
    <row r="12" spans="2:50" ht="15.6" thickTop="1" thickBot="1" x14ac:dyDescent="0.35">
      <c r="B12" s="1"/>
      <c r="C12" s="8">
        <v>5</v>
      </c>
      <c r="D12" s="11"/>
      <c r="E12" s="1"/>
      <c r="F12" s="5"/>
      <c r="G12" s="1"/>
      <c r="H12" s="1"/>
      <c r="I12" s="96"/>
      <c r="J12" s="1"/>
      <c r="K12" s="8">
        <v>5</v>
      </c>
      <c r="L12" s="11"/>
      <c r="M12" s="1"/>
      <c r="N12" s="5"/>
      <c r="O12" s="1"/>
      <c r="P12" s="1"/>
      <c r="Q12" s="96"/>
      <c r="R12" s="1"/>
      <c r="S12" s="8">
        <v>5</v>
      </c>
      <c r="T12" s="11"/>
      <c r="U12" s="1"/>
      <c r="V12" s="5"/>
      <c r="W12" s="1"/>
      <c r="X12" s="1"/>
      <c r="Y12" s="1"/>
      <c r="Z12" s="1"/>
      <c r="AA12" s="6" t="s">
        <v>10</v>
      </c>
      <c r="AB12" s="26" t="s">
        <v>36</v>
      </c>
      <c r="AC12" s="6"/>
      <c r="AD12" s="5"/>
      <c r="AE12" s="1"/>
      <c r="AF12" s="1"/>
      <c r="AG12" s="1"/>
      <c r="AH12" s="1"/>
      <c r="AI12" s="1"/>
      <c r="AJ12" s="1"/>
      <c r="AK12" s="1"/>
      <c r="AL12" s="1"/>
      <c r="AM12" s="1"/>
      <c r="AN12" s="1"/>
      <c r="AO12" s="26" t="s">
        <v>8</v>
      </c>
      <c r="AP12" s="8"/>
      <c r="AQ12" s="1"/>
      <c r="AR12" s="1"/>
      <c r="AS12" s="1"/>
      <c r="AT12" s="6" t="s">
        <v>26</v>
      </c>
      <c r="AU12" s="26" t="s">
        <v>175</v>
      </c>
      <c r="AV12" s="8"/>
      <c r="AW12" s="4"/>
      <c r="AX12" s="1"/>
    </row>
    <row r="13" spans="2:50" ht="15.6" thickTop="1" thickBot="1" x14ac:dyDescent="0.35">
      <c r="B13" s="1"/>
      <c r="C13" s="1"/>
      <c r="D13" s="1"/>
      <c r="E13" s="70" t="s">
        <v>14</v>
      </c>
      <c r="F13" s="5"/>
      <c r="G13" s="1"/>
      <c r="H13" s="1"/>
      <c r="I13" s="96"/>
      <c r="J13" s="1"/>
      <c r="K13" s="1"/>
      <c r="L13" s="1"/>
      <c r="M13" s="70" t="s">
        <v>14</v>
      </c>
      <c r="N13" s="5"/>
      <c r="O13" s="1"/>
      <c r="P13" s="1"/>
      <c r="Q13" s="96"/>
      <c r="R13" s="1"/>
      <c r="S13" s="1"/>
      <c r="T13" s="1"/>
      <c r="U13" s="70" t="s">
        <v>14</v>
      </c>
      <c r="V13" s="5"/>
      <c r="W13" s="1"/>
      <c r="X13" s="1"/>
      <c r="Y13" s="1"/>
      <c r="Z13" s="1"/>
      <c r="AA13" s="26" t="s">
        <v>37</v>
      </c>
      <c r="AB13" s="8"/>
      <c r="AC13" s="4"/>
      <c r="AD13" s="1"/>
      <c r="AE13" s="1"/>
      <c r="AF13" s="1"/>
      <c r="AG13" s="1"/>
      <c r="AH13" s="1"/>
      <c r="AI13" s="1"/>
      <c r="AJ13" s="1"/>
      <c r="AK13" s="1"/>
      <c r="AL13" s="1"/>
      <c r="AM13" s="1"/>
      <c r="AN13" s="1"/>
      <c r="AO13" s="8">
        <v>8</v>
      </c>
      <c r="AP13" s="4"/>
      <c r="AQ13" s="1"/>
      <c r="AR13" s="6"/>
      <c r="AS13" s="6" t="s">
        <v>15</v>
      </c>
      <c r="AT13" s="26" t="s">
        <v>161</v>
      </c>
      <c r="AU13" s="8"/>
      <c r="AV13" s="4"/>
      <c r="AW13" s="1"/>
      <c r="AX13" s="1"/>
    </row>
    <row r="14" spans="2:50" ht="15.6" thickTop="1" thickBot="1" x14ac:dyDescent="0.35">
      <c r="B14" s="1"/>
      <c r="C14" s="6">
        <v>3</v>
      </c>
      <c r="D14" s="6"/>
      <c r="E14" s="1"/>
      <c r="F14" s="4"/>
      <c r="G14" s="1"/>
      <c r="H14" s="1"/>
      <c r="I14" s="96"/>
      <c r="J14" s="1"/>
      <c r="K14" s="6">
        <v>3</v>
      </c>
      <c r="L14" s="6"/>
      <c r="M14" s="1"/>
      <c r="N14" s="4"/>
      <c r="O14" s="1"/>
      <c r="P14" s="1"/>
      <c r="Q14" s="96"/>
      <c r="R14" s="1"/>
      <c r="S14" s="6">
        <v>3</v>
      </c>
      <c r="T14" s="6"/>
      <c r="U14" s="1"/>
      <c r="V14" s="4"/>
      <c r="W14" s="1"/>
      <c r="X14" s="1"/>
      <c r="Y14" s="1"/>
      <c r="Z14" s="1"/>
      <c r="AA14" s="8" t="s">
        <v>11</v>
      </c>
      <c r="AB14" s="4"/>
      <c r="AC14" s="1"/>
      <c r="AD14" s="1"/>
      <c r="AE14" s="1"/>
      <c r="AF14" s="1"/>
      <c r="AG14" s="1"/>
      <c r="AH14" s="1"/>
      <c r="AI14" s="1"/>
      <c r="AJ14" s="1"/>
      <c r="AK14" s="6"/>
      <c r="AL14" s="1" t="s">
        <v>15</v>
      </c>
      <c r="AM14" s="1"/>
      <c r="AN14" s="1"/>
      <c r="AO14" s="1"/>
      <c r="AP14" s="1"/>
      <c r="AQ14" s="6"/>
      <c r="AR14" s="6" t="s">
        <v>14</v>
      </c>
      <c r="AS14" s="26" t="s">
        <v>160</v>
      </c>
      <c r="AT14" s="8"/>
      <c r="AU14" s="1"/>
      <c r="AV14" s="1"/>
      <c r="AW14" s="1"/>
      <c r="AX14" s="1"/>
    </row>
    <row r="15" spans="2:50" ht="15.6" thickTop="1" thickBot="1" x14ac:dyDescent="0.35">
      <c r="B15" s="1"/>
      <c r="C15" s="69" t="s">
        <v>10</v>
      </c>
      <c r="D15" s="6"/>
      <c r="E15" s="1"/>
      <c r="F15" s="5"/>
      <c r="G15" s="1"/>
      <c r="H15" s="1"/>
      <c r="I15" s="96"/>
      <c r="J15" s="1"/>
      <c r="K15" s="69" t="s">
        <v>10</v>
      </c>
      <c r="L15" s="6"/>
      <c r="M15" s="1"/>
      <c r="N15" s="5"/>
      <c r="O15" s="1"/>
      <c r="P15" s="1"/>
      <c r="Q15" s="96"/>
      <c r="R15" s="1"/>
      <c r="S15" s="69" t="s">
        <v>10</v>
      </c>
      <c r="T15" s="6"/>
      <c r="U15" s="1"/>
      <c r="V15" s="5"/>
      <c r="W15" s="1"/>
      <c r="X15" s="1"/>
      <c r="Y15" s="1"/>
      <c r="Z15" s="1"/>
      <c r="AA15" s="1"/>
      <c r="AB15" s="1"/>
      <c r="AC15" s="1"/>
      <c r="AD15" s="1"/>
      <c r="AE15" s="1"/>
      <c r="AF15" s="1"/>
      <c r="AG15" s="1"/>
      <c r="AH15" s="1"/>
      <c r="AI15" s="1"/>
      <c r="AJ15" s="6"/>
      <c r="AK15" s="6" t="s">
        <v>13</v>
      </c>
      <c r="AL15" s="26" t="s">
        <v>159</v>
      </c>
      <c r="AM15" s="6"/>
      <c r="AN15" s="1"/>
      <c r="AO15" s="1"/>
      <c r="AP15" s="1"/>
      <c r="AQ15" s="6" t="s">
        <v>8</v>
      </c>
      <c r="AR15" s="26" t="s">
        <v>159</v>
      </c>
      <c r="AS15" s="8"/>
      <c r="AT15" s="4"/>
      <c r="AU15" s="1"/>
      <c r="AV15" s="1"/>
      <c r="AW15" s="1"/>
      <c r="AX15" s="1"/>
    </row>
    <row r="16" spans="2:50" ht="15.6" thickTop="1" thickBot="1" x14ac:dyDescent="0.35">
      <c r="B16" s="1"/>
      <c r="C16" s="8">
        <v>6</v>
      </c>
      <c r="D16" s="11"/>
      <c r="E16" s="5"/>
      <c r="F16" s="5"/>
      <c r="G16" s="1"/>
      <c r="H16" s="1"/>
      <c r="I16" s="96"/>
      <c r="J16" s="1"/>
      <c r="K16" s="8">
        <v>6</v>
      </c>
      <c r="L16" s="11"/>
      <c r="M16" s="5"/>
      <c r="N16" s="5"/>
      <c r="O16" s="1"/>
      <c r="P16" s="1"/>
      <c r="Q16" s="96"/>
      <c r="R16" s="1"/>
      <c r="S16" s="8">
        <v>6</v>
      </c>
      <c r="T16" s="11"/>
      <c r="U16" s="5"/>
      <c r="V16" s="5"/>
      <c r="W16" s="1"/>
      <c r="X16" s="1"/>
      <c r="Y16" s="1"/>
      <c r="Z16" s="1"/>
      <c r="AA16" s="1"/>
      <c r="AB16" s="1"/>
      <c r="AC16" s="1"/>
      <c r="AD16" s="1" t="s">
        <v>14</v>
      </c>
      <c r="AE16" s="1"/>
      <c r="AF16" s="1"/>
      <c r="AG16" s="1"/>
      <c r="AH16" s="1"/>
      <c r="AI16" s="6"/>
      <c r="AJ16" s="6" t="s">
        <v>12</v>
      </c>
      <c r="AK16" s="26" t="s">
        <v>157</v>
      </c>
      <c r="AL16" s="8"/>
      <c r="AM16" s="4"/>
      <c r="AN16" s="1"/>
      <c r="AO16" s="1"/>
      <c r="AP16" s="1"/>
      <c r="AQ16" s="26" t="s">
        <v>157</v>
      </c>
      <c r="AR16" s="8"/>
      <c r="AS16" s="4"/>
      <c r="AT16" s="1"/>
      <c r="AU16" s="1"/>
      <c r="AV16" s="1"/>
      <c r="AW16" s="1"/>
      <c r="AX16" s="1"/>
    </row>
    <row r="17" spans="2:50" ht="15.6" thickTop="1" thickBot="1" x14ac:dyDescent="0.35">
      <c r="B17" s="1"/>
      <c r="C17" s="6"/>
      <c r="D17" s="70" t="s">
        <v>13</v>
      </c>
      <c r="E17" s="5"/>
      <c r="F17" s="5"/>
      <c r="G17" s="1"/>
      <c r="H17" s="1"/>
      <c r="I17" s="96"/>
      <c r="J17" s="1"/>
      <c r="K17" s="6"/>
      <c r="L17" s="70" t="s">
        <v>13</v>
      </c>
      <c r="M17" s="5"/>
      <c r="N17" s="5"/>
      <c r="O17" s="1"/>
      <c r="P17" s="1"/>
      <c r="Q17" s="96"/>
      <c r="R17" s="1"/>
      <c r="S17" s="6"/>
      <c r="T17" s="70" t="s">
        <v>13</v>
      </c>
      <c r="U17" s="5"/>
      <c r="V17" s="5"/>
      <c r="W17" s="1"/>
      <c r="X17" s="1"/>
      <c r="Y17" s="1"/>
      <c r="Z17" s="1"/>
      <c r="AA17" s="6"/>
      <c r="AB17" s="1" t="s">
        <v>13</v>
      </c>
      <c r="AC17" s="1"/>
      <c r="AD17" s="2"/>
      <c r="AE17" s="1"/>
      <c r="AF17" s="1"/>
      <c r="AG17" s="1"/>
      <c r="AH17" s="6"/>
      <c r="AI17" s="6" t="s">
        <v>11</v>
      </c>
      <c r="AJ17" s="26" t="s">
        <v>60</v>
      </c>
      <c r="AK17" s="8"/>
      <c r="AL17" s="4"/>
      <c r="AM17" s="1"/>
      <c r="AN17" s="1"/>
      <c r="AO17" s="1"/>
      <c r="AP17" s="1"/>
      <c r="AQ17" s="8" t="s">
        <v>12</v>
      </c>
      <c r="AR17" s="4"/>
      <c r="AS17" s="1"/>
      <c r="AT17" s="1"/>
      <c r="AU17" s="1"/>
      <c r="AV17" s="1"/>
      <c r="AW17" s="1"/>
      <c r="AX17" s="1"/>
    </row>
    <row r="18" spans="2:50" ht="15.6" thickTop="1" thickBot="1" x14ac:dyDescent="0.35">
      <c r="B18" s="1"/>
      <c r="C18" s="6">
        <v>2</v>
      </c>
      <c r="D18" s="6"/>
      <c r="E18" s="4"/>
      <c r="F18" s="1"/>
      <c r="G18" s="1"/>
      <c r="H18" s="1"/>
      <c r="I18" s="96"/>
      <c r="J18" s="1"/>
      <c r="K18" s="6">
        <v>2</v>
      </c>
      <c r="L18" s="6"/>
      <c r="M18" s="4"/>
      <c r="N18" s="1"/>
      <c r="O18" s="1"/>
      <c r="P18" s="1"/>
      <c r="Q18" s="96"/>
      <c r="R18" s="1"/>
      <c r="S18" s="6">
        <v>2</v>
      </c>
      <c r="T18" s="6"/>
      <c r="U18" s="4"/>
      <c r="V18" s="1"/>
      <c r="W18" s="1"/>
      <c r="X18" s="1"/>
      <c r="Y18" s="1"/>
      <c r="Z18" s="1"/>
      <c r="AA18" s="6" t="s">
        <v>8</v>
      </c>
      <c r="AB18" s="26" t="s">
        <v>26</v>
      </c>
      <c r="AC18" s="6"/>
      <c r="AD18" s="63" t="s">
        <v>60</v>
      </c>
      <c r="AE18" s="5"/>
      <c r="AF18" s="1"/>
      <c r="AG18" s="6"/>
      <c r="AH18" s="6" t="s">
        <v>10</v>
      </c>
      <c r="AI18" s="26" t="s">
        <v>35</v>
      </c>
      <c r="AJ18" s="8"/>
      <c r="AK18" s="4"/>
      <c r="AL18" s="1"/>
      <c r="AM18" s="1"/>
      <c r="AN18" s="1"/>
      <c r="AO18" s="1"/>
      <c r="AP18" s="1"/>
      <c r="AQ18" s="1"/>
      <c r="AR18" s="1"/>
      <c r="AS18" s="1"/>
      <c r="AT18" s="1"/>
      <c r="AU18" s="1"/>
      <c r="AV18" s="1"/>
      <c r="AW18" s="1"/>
      <c r="AX18" s="1"/>
    </row>
    <row r="19" spans="2:50" ht="15.6" thickTop="1" thickBot="1" x14ac:dyDescent="0.35">
      <c r="B19" s="1"/>
      <c r="C19" s="69" t="s">
        <v>11</v>
      </c>
      <c r="D19" s="6"/>
      <c r="E19" s="5"/>
      <c r="F19" s="1"/>
      <c r="G19" s="1"/>
      <c r="H19" s="1"/>
      <c r="I19" s="96"/>
      <c r="J19" s="1"/>
      <c r="K19" s="69" t="s">
        <v>11</v>
      </c>
      <c r="L19" s="6"/>
      <c r="M19" s="5"/>
      <c r="N19" s="1"/>
      <c r="O19" s="1"/>
      <c r="P19" s="1"/>
      <c r="Q19" s="96"/>
      <c r="R19" s="1"/>
      <c r="S19" s="69" t="s">
        <v>11</v>
      </c>
      <c r="T19" s="6"/>
      <c r="U19" s="5"/>
      <c r="V19" s="1"/>
      <c r="W19" s="1"/>
      <c r="X19" s="1"/>
      <c r="Y19" s="1"/>
      <c r="Z19" s="1"/>
      <c r="AA19" s="26" t="s">
        <v>15</v>
      </c>
      <c r="AB19" s="8"/>
      <c r="AC19" s="4"/>
      <c r="AD19" s="33"/>
      <c r="AE19" s="4"/>
      <c r="AF19" s="1"/>
      <c r="AG19" s="6" t="s">
        <v>8</v>
      </c>
      <c r="AH19" s="26" t="s">
        <v>26</v>
      </c>
      <c r="AI19" s="8"/>
      <c r="AJ19" s="4"/>
      <c r="AK19" s="1"/>
      <c r="AL19" s="1"/>
      <c r="AM19" s="1"/>
      <c r="AN19" s="1"/>
      <c r="AO19" s="1"/>
      <c r="AP19" s="1"/>
      <c r="AQ19" s="1"/>
      <c r="AR19" s="1"/>
      <c r="AS19" s="1"/>
      <c r="AT19" s="1"/>
      <c r="AU19" s="1"/>
      <c r="AV19" s="1"/>
      <c r="AW19" s="1"/>
      <c r="AX19" s="1"/>
    </row>
    <row r="20" spans="2:50" ht="15.6" thickTop="1" thickBot="1" x14ac:dyDescent="0.35">
      <c r="B20" s="1"/>
      <c r="C20" s="8">
        <v>7</v>
      </c>
      <c r="D20" s="11"/>
      <c r="E20" s="1"/>
      <c r="F20" s="1"/>
      <c r="G20" s="1"/>
      <c r="H20" s="1"/>
      <c r="I20" s="96"/>
      <c r="J20" s="1"/>
      <c r="K20" s="8">
        <v>7</v>
      </c>
      <c r="L20" s="11"/>
      <c r="M20" s="1"/>
      <c r="N20" s="1"/>
      <c r="O20" s="1"/>
      <c r="P20" s="1"/>
      <c r="Q20" s="96"/>
      <c r="R20" s="1"/>
      <c r="S20" s="8">
        <v>7</v>
      </c>
      <c r="T20" s="11"/>
      <c r="U20" s="1"/>
      <c r="V20" s="1"/>
      <c r="W20" s="1"/>
      <c r="X20" s="1"/>
      <c r="Y20" s="1"/>
      <c r="Z20" s="1"/>
      <c r="AA20" s="8" t="s">
        <v>10</v>
      </c>
      <c r="AB20" s="4"/>
      <c r="AC20" s="21" t="s">
        <v>35</v>
      </c>
      <c r="AD20" s="15"/>
      <c r="AE20" s="5"/>
      <c r="AF20" s="1"/>
      <c r="AG20" s="26" t="s">
        <v>15</v>
      </c>
      <c r="AH20" s="8"/>
      <c r="AI20" s="4"/>
      <c r="AJ20" s="1"/>
      <c r="AK20" s="1"/>
      <c r="AL20" s="1"/>
      <c r="AM20" s="1"/>
      <c r="AN20" s="1"/>
      <c r="AO20" s="1"/>
      <c r="AP20" s="1"/>
      <c r="AQ20" s="1"/>
      <c r="AR20" s="1"/>
      <c r="AS20" s="1"/>
      <c r="AT20" s="1"/>
      <c r="AU20" s="1"/>
      <c r="AV20" s="1"/>
      <c r="AW20" s="1"/>
      <c r="AX20" s="1"/>
    </row>
    <row r="21" spans="2:50" ht="15.6" thickTop="1" thickBot="1" x14ac:dyDescent="0.35">
      <c r="B21" s="1"/>
      <c r="C21" s="1"/>
      <c r="D21" s="1"/>
      <c r="E21" s="1"/>
      <c r="F21" s="6" t="s">
        <v>14</v>
      </c>
      <c r="G21" s="1"/>
      <c r="H21" s="1"/>
      <c r="I21" s="96"/>
      <c r="J21" s="1"/>
      <c r="K21" s="1"/>
      <c r="L21" s="1"/>
      <c r="M21" s="1"/>
      <c r="N21" s="1"/>
      <c r="O21" s="1"/>
      <c r="P21" s="1"/>
      <c r="Q21" s="96"/>
      <c r="R21" s="1"/>
      <c r="S21" s="1"/>
      <c r="T21" s="1"/>
      <c r="U21" s="1"/>
      <c r="V21" s="1"/>
      <c r="W21" s="1"/>
      <c r="X21" s="1"/>
      <c r="Y21" s="1"/>
      <c r="Z21" s="1"/>
      <c r="AA21" s="6"/>
      <c r="AB21" s="1" t="s">
        <v>12</v>
      </c>
      <c r="AC21" s="1"/>
      <c r="AD21" s="4"/>
      <c r="AE21" s="1"/>
      <c r="AF21" s="1"/>
      <c r="AG21" s="8" t="s">
        <v>9</v>
      </c>
      <c r="AH21" s="4"/>
      <c r="AI21" s="1"/>
      <c r="AJ21" s="1"/>
      <c r="AK21" s="1"/>
      <c r="AL21" s="1"/>
      <c r="AM21" s="1"/>
      <c r="AN21" s="1"/>
      <c r="AO21" s="1"/>
      <c r="AP21" s="1"/>
      <c r="AQ21" s="1"/>
      <c r="AR21" s="1"/>
      <c r="AS21" s="1"/>
      <c r="AT21" s="1"/>
      <c r="AU21" s="1"/>
      <c r="AV21" s="1"/>
      <c r="AW21" s="1"/>
      <c r="AX21" s="1"/>
    </row>
    <row r="22" spans="2:50" ht="15.6" thickTop="1" thickBot="1" x14ac:dyDescent="0.35">
      <c r="B22" s="1"/>
      <c r="C22" s="1"/>
      <c r="D22" s="1"/>
      <c r="E22" s="1"/>
      <c r="F22" s="11"/>
      <c r="G22" s="5"/>
      <c r="H22" s="1"/>
      <c r="I22" s="96"/>
      <c r="J22" s="1"/>
      <c r="K22" s="1"/>
      <c r="L22" s="1"/>
      <c r="M22" s="1"/>
      <c r="N22" s="1"/>
      <c r="O22" s="1"/>
      <c r="P22" s="1"/>
      <c r="Q22" s="96"/>
      <c r="R22" s="1"/>
      <c r="S22" s="1"/>
      <c r="T22" s="1"/>
      <c r="U22" s="1"/>
      <c r="V22" s="6" t="s">
        <v>14</v>
      </c>
      <c r="W22" s="1"/>
      <c r="X22" s="1"/>
      <c r="Y22" s="1"/>
      <c r="Z22" s="1"/>
      <c r="AA22" s="6" t="s">
        <v>9</v>
      </c>
      <c r="AB22" s="26" t="s">
        <v>36</v>
      </c>
      <c r="AC22" s="6"/>
      <c r="AD22" s="5"/>
      <c r="AE22" s="1"/>
      <c r="AF22" s="1"/>
      <c r="AG22" s="1"/>
      <c r="AH22" s="1"/>
      <c r="AI22" s="1"/>
      <c r="AJ22" s="1"/>
      <c r="AK22" s="1"/>
      <c r="AL22" s="1"/>
      <c r="AM22" s="1"/>
      <c r="AN22" s="1"/>
      <c r="AO22" s="1"/>
      <c r="AP22" s="1"/>
      <c r="AQ22" s="1"/>
      <c r="AR22" s="1"/>
      <c r="AS22" s="1"/>
      <c r="AT22" s="1"/>
      <c r="AU22" s="1"/>
      <c r="AV22" s="1"/>
      <c r="AW22" s="1"/>
      <c r="AX22" s="1"/>
    </row>
    <row r="23" spans="2:50" ht="15.6" thickTop="1" thickBot="1" x14ac:dyDescent="0.35">
      <c r="B23" s="1"/>
      <c r="C23" s="1"/>
      <c r="D23" s="6"/>
      <c r="E23" s="1"/>
      <c r="F23" s="70" t="s">
        <v>26</v>
      </c>
      <c r="G23" s="5"/>
      <c r="H23" s="1"/>
      <c r="I23" s="96"/>
      <c r="J23" s="1"/>
      <c r="K23" s="1"/>
      <c r="L23" s="1"/>
      <c r="M23" s="1"/>
      <c r="N23" s="1"/>
      <c r="O23" s="1" t="s">
        <v>14</v>
      </c>
      <c r="P23" s="1"/>
      <c r="Q23" s="96"/>
      <c r="R23" s="1"/>
      <c r="S23" s="1"/>
      <c r="T23" s="6" t="s">
        <v>8</v>
      </c>
      <c r="U23" s="6"/>
      <c r="V23" s="11"/>
      <c r="W23" s="5"/>
      <c r="X23" s="1"/>
      <c r="Y23" s="1"/>
      <c r="Z23" s="1"/>
      <c r="AA23" s="26" t="s">
        <v>37</v>
      </c>
      <c r="AB23" s="8"/>
      <c r="AC23" s="4"/>
      <c r="AD23" s="1"/>
      <c r="AE23" s="1"/>
      <c r="AF23" s="1"/>
      <c r="AG23" s="1"/>
      <c r="AH23" s="1"/>
      <c r="AI23" s="1"/>
    </row>
    <row r="24" spans="2:50" ht="15.6" thickTop="1" thickBot="1" x14ac:dyDescent="0.35">
      <c r="B24" s="1"/>
      <c r="C24" s="1"/>
      <c r="D24" s="1"/>
      <c r="E24" s="6" t="s">
        <v>9</v>
      </c>
      <c r="F24" s="6"/>
      <c r="G24" s="4"/>
      <c r="H24" s="5"/>
      <c r="I24" s="96"/>
      <c r="J24" s="1"/>
      <c r="K24" s="1"/>
      <c r="L24" s="6"/>
      <c r="M24" s="1" t="s">
        <v>13</v>
      </c>
      <c r="N24" s="1"/>
      <c r="O24" s="2"/>
      <c r="P24" s="1"/>
      <c r="Q24" s="96"/>
      <c r="R24" s="1"/>
      <c r="S24" s="1"/>
      <c r="T24" s="69" t="s">
        <v>15</v>
      </c>
      <c r="U24" s="6"/>
      <c r="V24" s="70" t="s">
        <v>35</v>
      </c>
      <c r="W24" s="5"/>
      <c r="X24" s="1"/>
      <c r="Y24" s="1"/>
      <c r="Z24" s="1"/>
      <c r="AA24" s="8" t="s">
        <v>11</v>
      </c>
      <c r="AB24" s="4"/>
      <c r="AC24" s="1"/>
      <c r="AD24" s="1"/>
      <c r="AE24" s="1"/>
      <c r="AF24" s="1"/>
      <c r="AG24" s="1"/>
      <c r="AH24" s="1"/>
      <c r="AI24" s="1"/>
    </row>
    <row r="25" spans="2:50" ht="15.6" thickTop="1" thickBot="1" x14ac:dyDescent="0.35">
      <c r="B25" s="1"/>
      <c r="C25" s="1"/>
      <c r="D25" s="1"/>
      <c r="E25" s="69" t="s">
        <v>15</v>
      </c>
      <c r="F25" s="6"/>
      <c r="G25" s="5"/>
      <c r="H25" s="5"/>
      <c r="I25" s="96"/>
      <c r="J25" s="1"/>
      <c r="K25" s="1"/>
      <c r="L25" s="6" t="s">
        <v>8</v>
      </c>
      <c r="M25" s="69" t="s">
        <v>26</v>
      </c>
      <c r="N25" s="6"/>
      <c r="O25" s="93" t="s">
        <v>60</v>
      </c>
      <c r="P25" s="5"/>
      <c r="Q25" s="96"/>
      <c r="R25" s="1"/>
      <c r="S25" s="1"/>
      <c r="T25" s="8" t="s">
        <v>9</v>
      </c>
      <c r="U25" s="11"/>
      <c r="V25" s="5"/>
      <c r="W25" s="4"/>
      <c r="X25" s="5"/>
      <c r="Y25" s="1"/>
      <c r="Z25" s="1"/>
      <c r="AA25" s="1"/>
      <c r="AB25" s="1"/>
      <c r="AC25" s="1"/>
      <c r="AD25" s="1"/>
      <c r="AE25" s="1"/>
      <c r="AF25" s="1"/>
      <c r="AG25" s="1"/>
      <c r="AH25" s="1"/>
      <c r="AI25" s="1"/>
    </row>
    <row r="26" spans="2:50" ht="15.6" thickTop="1" thickBot="1" x14ac:dyDescent="0.35">
      <c r="B26" s="1"/>
      <c r="C26" s="1"/>
      <c r="D26" s="1"/>
      <c r="E26" s="8" t="s">
        <v>10</v>
      </c>
      <c r="F26" s="11"/>
      <c r="G26" s="1"/>
      <c r="H26" s="5"/>
      <c r="I26" s="96"/>
      <c r="J26" s="1"/>
      <c r="K26" s="1"/>
      <c r="L26" s="69" t="s">
        <v>15</v>
      </c>
      <c r="M26" s="8"/>
      <c r="N26" s="4"/>
      <c r="O26" s="33"/>
      <c r="P26" s="4"/>
      <c r="Q26" s="96"/>
      <c r="R26" s="1"/>
      <c r="S26" s="1"/>
      <c r="T26" s="6"/>
      <c r="U26" s="70" t="s">
        <v>26</v>
      </c>
      <c r="V26" s="5"/>
      <c r="W26" s="5"/>
      <c r="X26" s="5"/>
      <c r="Y26" s="1"/>
      <c r="Z26" s="1"/>
      <c r="AA26" s="1"/>
      <c r="AB26" s="1"/>
      <c r="AC26" s="6" t="s">
        <v>14</v>
      </c>
      <c r="AD26" s="1"/>
      <c r="AE26" s="1"/>
      <c r="AF26" s="1"/>
      <c r="AG26" s="1"/>
      <c r="AH26" s="1"/>
      <c r="AI26" s="1"/>
    </row>
    <row r="27" spans="2:50" ht="15.6" thickTop="1" thickBot="1" x14ac:dyDescent="0.35">
      <c r="B27" s="1"/>
      <c r="C27" s="1"/>
      <c r="D27" s="1"/>
      <c r="E27" s="1"/>
      <c r="F27" s="1"/>
      <c r="G27" s="70" t="s">
        <v>35</v>
      </c>
      <c r="H27" s="5"/>
      <c r="I27" s="96"/>
      <c r="J27" s="1"/>
      <c r="K27" s="1"/>
      <c r="L27" s="8" t="s">
        <v>9</v>
      </c>
      <c r="M27" s="4"/>
      <c r="N27" s="70" t="s">
        <v>35</v>
      </c>
      <c r="O27" s="15"/>
      <c r="P27" s="5"/>
      <c r="Q27" s="96"/>
      <c r="R27" s="1"/>
      <c r="S27" s="1"/>
      <c r="T27" s="6" t="s">
        <v>10</v>
      </c>
      <c r="U27" s="6"/>
      <c r="V27" s="4"/>
      <c r="W27" s="1"/>
      <c r="X27" s="5"/>
      <c r="Y27" s="1"/>
      <c r="Z27" s="1"/>
      <c r="AA27" s="6" t="s">
        <v>8</v>
      </c>
      <c r="AB27" s="6"/>
      <c r="AC27" s="11"/>
      <c r="AD27" s="5"/>
      <c r="AE27" s="1"/>
      <c r="AF27" s="1"/>
      <c r="AG27" s="1"/>
      <c r="AH27" s="1"/>
      <c r="AI27" s="1"/>
    </row>
    <row r="28" spans="2:50" ht="15.6" thickTop="1" thickBot="1" x14ac:dyDescent="0.35">
      <c r="B28" s="1"/>
      <c r="C28" s="1"/>
      <c r="D28" s="1"/>
      <c r="E28" s="6" t="s">
        <v>12</v>
      </c>
      <c r="F28" s="6"/>
      <c r="G28" s="1"/>
      <c r="H28" s="4"/>
      <c r="I28" s="96"/>
      <c r="J28" s="1"/>
      <c r="K28" s="1"/>
      <c r="L28" s="6"/>
      <c r="M28" s="1" t="s">
        <v>12</v>
      </c>
      <c r="N28" s="92"/>
      <c r="O28" s="4"/>
      <c r="P28" s="1"/>
      <c r="Q28" s="96"/>
      <c r="R28" s="1"/>
      <c r="S28" s="1"/>
      <c r="T28" s="69" t="s">
        <v>37</v>
      </c>
      <c r="U28" s="6"/>
      <c r="V28" s="5"/>
      <c r="W28" s="70" t="s">
        <v>60</v>
      </c>
      <c r="X28" s="5"/>
      <c r="Y28" s="1"/>
      <c r="Z28" s="1"/>
      <c r="AA28" s="26" t="s">
        <v>15</v>
      </c>
      <c r="AB28" s="6"/>
      <c r="AC28" s="21" t="s">
        <v>35</v>
      </c>
      <c r="AD28" s="5"/>
      <c r="AE28" s="1"/>
      <c r="AF28" s="1"/>
      <c r="AG28" s="1"/>
      <c r="AH28" s="1"/>
      <c r="AI28" s="1"/>
    </row>
    <row r="29" spans="2:50" ht="15.6" thickTop="1" thickBot="1" x14ac:dyDescent="0.35">
      <c r="B29" s="1"/>
      <c r="C29" s="1"/>
      <c r="D29" s="1"/>
      <c r="E29" s="69" t="s">
        <v>37</v>
      </c>
      <c r="F29" s="6"/>
      <c r="G29" s="1"/>
      <c r="H29" s="5"/>
      <c r="I29" s="96"/>
      <c r="J29" s="1"/>
      <c r="K29" s="1"/>
      <c r="L29" s="6" t="s">
        <v>10</v>
      </c>
      <c r="M29" s="69" t="s">
        <v>36</v>
      </c>
      <c r="N29" s="6"/>
      <c r="O29" s="5"/>
      <c r="P29" s="1"/>
      <c r="Q29" s="96"/>
      <c r="R29" s="1"/>
      <c r="S29" s="1"/>
      <c r="T29" s="8" t="s">
        <v>11</v>
      </c>
      <c r="U29" s="11"/>
      <c r="V29" s="1"/>
      <c r="W29" s="1"/>
      <c r="X29" s="4"/>
      <c r="Y29" s="1"/>
      <c r="Z29" s="1"/>
      <c r="AA29" s="8" t="s">
        <v>9</v>
      </c>
      <c r="AB29" s="11"/>
      <c r="AC29" s="5"/>
      <c r="AD29" s="4"/>
      <c r="AE29" s="5"/>
      <c r="AF29" s="1"/>
      <c r="AG29" s="1"/>
      <c r="AH29" s="1"/>
      <c r="AI29" s="1"/>
    </row>
    <row r="30" spans="2:50" ht="15.6" thickTop="1" thickBot="1" x14ac:dyDescent="0.35">
      <c r="B30" s="1"/>
      <c r="C30" s="1"/>
      <c r="D30" s="1"/>
      <c r="E30" s="8" t="s">
        <v>11</v>
      </c>
      <c r="F30" s="11"/>
      <c r="G30" s="5"/>
      <c r="H30" s="5"/>
      <c r="I30" s="96"/>
      <c r="J30" s="1"/>
      <c r="K30" s="1"/>
      <c r="L30" s="69" t="s">
        <v>37</v>
      </c>
      <c r="M30" s="8"/>
      <c r="N30" s="4"/>
      <c r="O30" s="1"/>
      <c r="P30" s="1"/>
      <c r="Q30" s="96"/>
      <c r="R30" s="1"/>
      <c r="S30" s="1"/>
      <c r="T30" s="1"/>
      <c r="U30" s="1"/>
      <c r="V30" s="1" t="s">
        <v>12</v>
      </c>
      <c r="W30" s="1"/>
      <c r="X30" s="5"/>
      <c r="Y30" s="1"/>
      <c r="Z30" s="1"/>
      <c r="AA30" s="6"/>
      <c r="AB30" s="21" t="s">
        <v>26</v>
      </c>
      <c r="AC30" s="5"/>
      <c r="AD30" s="5"/>
      <c r="AE30" s="5"/>
      <c r="AF30" s="1"/>
      <c r="AG30" s="1"/>
      <c r="AH30" s="1"/>
      <c r="AI30" s="1"/>
    </row>
    <row r="31" spans="2:50" ht="15.6" thickTop="1" thickBot="1" x14ac:dyDescent="0.35">
      <c r="B31" s="1"/>
      <c r="C31" s="1"/>
      <c r="D31" s="1"/>
      <c r="E31" s="6"/>
      <c r="F31" s="70" t="s">
        <v>36</v>
      </c>
      <c r="G31" s="5"/>
      <c r="H31" s="5"/>
      <c r="I31" s="96"/>
      <c r="J31" s="1"/>
      <c r="K31" s="1"/>
      <c r="L31" s="8" t="s">
        <v>11</v>
      </c>
      <c r="M31" s="1"/>
      <c r="N31" s="1"/>
      <c r="O31" s="1"/>
      <c r="P31" s="1"/>
      <c r="Q31" s="96"/>
      <c r="R31" s="1"/>
      <c r="S31" s="1"/>
      <c r="T31" s="1"/>
      <c r="U31" s="1"/>
      <c r="V31" s="11"/>
      <c r="W31" s="5"/>
      <c r="X31" s="5"/>
      <c r="Y31" s="1"/>
      <c r="Z31" s="1"/>
      <c r="AA31" s="6" t="s">
        <v>10</v>
      </c>
      <c r="AB31" s="6"/>
      <c r="AC31" s="4"/>
      <c r="AD31" s="1"/>
      <c r="AE31" s="5"/>
      <c r="AF31" s="1"/>
      <c r="AG31" s="1"/>
      <c r="AH31" s="1"/>
      <c r="AI31" s="1"/>
    </row>
    <row r="32" spans="2:50" ht="15.6" thickTop="1" thickBot="1" x14ac:dyDescent="0.35">
      <c r="B32" s="1"/>
      <c r="C32" s="1"/>
      <c r="D32" s="1"/>
      <c r="E32" s="6" t="s">
        <v>13</v>
      </c>
      <c r="F32" s="6"/>
      <c r="G32" s="4"/>
      <c r="H32" s="1"/>
      <c r="I32" s="96"/>
      <c r="J32" s="1"/>
      <c r="K32" s="1"/>
      <c r="L32" s="1"/>
      <c r="M32" s="1"/>
      <c r="N32" s="1"/>
      <c r="O32" s="1"/>
      <c r="P32" s="1"/>
      <c r="Q32" s="96"/>
      <c r="R32" s="1"/>
      <c r="S32" s="1"/>
      <c r="T32" s="1"/>
      <c r="U32" s="1"/>
      <c r="V32" s="70" t="s">
        <v>97</v>
      </c>
      <c r="W32" s="5"/>
      <c r="X32" s="5"/>
      <c r="Y32" s="1"/>
      <c r="Z32" s="1"/>
      <c r="AA32" s="26" t="s">
        <v>37</v>
      </c>
      <c r="AB32" s="6"/>
      <c r="AC32" s="5"/>
      <c r="AD32" s="21" t="s">
        <v>60</v>
      </c>
      <c r="AE32" s="5"/>
      <c r="AF32" s="1"/>
      <c r="AG32" s="1"/>
      <c r="AH32" s="1"/>
      <c r="AI32" s="1"/>
    </row>
    <row r="33" spans="2:35" ht="15.6" thickTop="1" thickBot="1" x14ac:dyDescent="0.35">
      <c r="B33" s="1"/>
      <c r="C33" s="1"/>
      <c r="D33" s="1"/>
      <c r="E33" s="69" t="s">
        <v>167</v>
      </c>
      <c r="F33" s="6"/>
      <c r="G33" s="5"/>
      <c r="H33" s="1"/>
      <c r="I33" s="96"/>
      <c r="J33" s="1"/>
      <c r="K33" s="1"/>
      <c r="L33" s="1"/>
      <c r="M33" s="1"/>
      <c r="N33" s="1"/>
      <c r="O33" s="1"/>
      <c r="P33" s="1"/>
      <c r="Q33" s="96"/>
      <c r="R33" s="1"/>
      <c r="S33" s="1"/>
      <c r="T33" s="1"/>
      <c r="U33" s="1"/>
      <c r="V33" s="6"/>
      <c r="W33" s="4"/>
      <c r="X33" s="1"/>
      <c r="Y33" s="1"/>
      <c r="Z33" s="1"/>
      <c r="AA33" s="8" t="s">
        <v>11</v>
      </c>
      <c r="AB33" s="11"/>
      <c r="AC33" s="1"/>
      <c r="AD33" s="1"/>
      <c r="AE33" s="4"/>
      <c r="AF33" s="1"/>
      <c r="AG33" s="1"/>
      <c r="AH33" s="1"/>
      <c r="AI33" s="1"/>
    </row>
    <row r="34" spans="2:35" ht="15.6" thickTop="1" thickBot="1" x14ac:dyDescent="0.35">
      <c r="B34" s="1"/>
      <c r="C34" s="1"/>
      <c r="D34" s="1"/>
      <c r="E34" s="8" t="s">
        <v>8</v>
      </c>
      <c r="F34" s="11"/>
      <c r="G34" s="1"/>
      <c r="H34" s="1"/>
      <c r="I34" s="96"/>
      <c r="J34" s="1"/>
      <c r="K34" s="1"/>
      <c r="L34" s="1"/>
      <c r="M34" s="1"/>
      <c r="N34" s="1"/>
      <c r="O34" s="1"/>
      <c r="P34" s="1"/>
      <c r="Q34" s="96"/>
      <c r="R34" s="1"/>
      <c r="S34" s="1"/>
      <c r="T34" s="1"/>
      <c r="U34" s="1"/>
      <c r="V34" s="8" t="s">
        <v>13</v>
      </c>
      <c r="W34" s="5"/>
      <c r="X34" s="1"/>
      <c r="Y34" s="1"/>
      <c r="Z34" s="1"/>
      <c r="AA34" s="1"/>
      <c r="AB34" s="1"/>
      <c r="AC34" s="1" t="s">
        <v>12</v>
      </c>
      <c r="AD34" s="1"/>
      <c r="AE34" s="5"/>
      <c r="AF34" s="1"/>
      <c r="AG34" s="1"/>
      <c r="AH34" s="1"/>
      <c r="AI34" s="1"/>
    </row>
    <row r="35" spans="2:35" ht="15" thickTop="1" x14ac:dyDescent="0.3">
      <c r="B35" s="1"/>
      <c r="C35" s="1"/>
      <c r="D35" s="1"/>
      <c r="E35" s="1"/>
      <c r="F35" s="1"/>
      <c r="G35" s="1"/>
      <c r="H35" s="1"/>
      <c r="I35" s="96"/>
      <c r="J35" s="1"/>
      <c r="K35" s="1"/>
      <c r="L35" s="1"/>
      <c r="M35" s="1"/>
      <c r="N35" s="1"/>
      <c r="O35" s="1"/>
      <c r="P35" s="1"/>
      <c r="Q35" s="96"/>
      <c r="R35" s="1"/>
      <c r="S35" s="1"/>
      <c r="T35" s="1"/>
      <c r="U35" s="1"/>
      <c r="V35" s="1"/>
      <c r="W35" s="1"/>
      <c r="X35" s="1"/>
      <c r="Y35" s="1"/>
      <c r="Z35" s="1"/>
      <c r="AA35" s="1"/>
      <c r="AB35" s="1"/>
      <c r="AC35" s="11"/>
      <c r="AD35" s="5"/>
      <c r="AE35" s="5"/>
      <c r="AF35" s="1"/>
      <c r="AG35" s="1"/>
      <c r="AH35" s="1"/>
      <c r="AI35" s="1"/>
    </row>
    <row r="36" spans="2:35" ht="15" thickBot="1" x14ac:dyDescent="0.35">
      <c r="B36" s="1"/>
      <c r="C36" s="1"/>
      <c r="D36" s="1"/>
      <c r="E36" s="1"/>
      <c r="F36" s="1"/>
      <c r="G36" s="1"/>
      <c r="H36" s="1"/>
      <c r="I36" s="96"/>
      <c r="J36" s="1"/>
      <c r="K36" s="1"/>
      <c r="L36" s="1"/>
      <c r="M36" s="1"/>
      <c r="N36" s="1"/>
      <c r="O36" s="1"/>
      <c r="P36" s="1"/>
      <c r="Q36" s="96"/>
      <c r="R36" s="1"/>
      <c r="S36" s="1"/>
      <c r="T36" s="1"/>
      <c r="U36" s="1"/>
      <c r="V36" s="1"/>
      <c r="W36" s="1"/>
      <c r="X36" s="1"/>
      <c r="Y36" s="1"/>
      <c r="Z36" s="1"/>
      <c r="AA36" s="1"/>
      <c r="AB36" s="1"/>
      <c r="AC36" s="21" t="s">
        <v>97</v>
      </c>
      <c r="AD36" s="5"/>
      <c r="AE36" s="5"/>
      <c r="AF36" s="1"/>
      <c r="AG36" s="1"/>
      <c r="AH36" s="1"/>
      <c r="AI36" s="1"/>
    </row>
    <row r="37" spans="2:35" ht="15" thickTop="1" x14ac:dyDescent="0.3">
      <c r="B37" s="1"/>
      <c r="C37" s="1"/>
      <c r="D37" s="1"/>
      <c r="E37" s="1"/>
      <c r="F37" s="1"/>
      <c r="G37" s="1"/>
      <c r="H37" s="1"/>
      <c r="I37" s="96"/>
      <c r="J37" s="1"/>
      <c r="K37" s="1"/>
      <c r="L37" s="1"/>
      <c r="M37" s="1"/>
      <c r="N37" s="1"/>
      <c r="O37" s="1"/>
      <c r="P37" s="1"/>
      <c r="Q37" s="96"/>
      <c r="R37" s="1"/>
      <c r="S37" s="1"/>
      <c r="T37" s="1"/>
      <c r="U37" s="1"/>
      <c r="V37" s="1"/>
      <c r="W37" s="1"/>
      <c r="X37" s="1"/>
      <c r="Y37" s="1"/>
      <c r="Z37" s="1"/>
      <c r="AA37" s="1"/>
      <c r="AB37" s="1"/>
      <c r="AC37" s="6"/>
      <c r="AD37" s="4"/>
      <c r="AE37" s="1"/>
      <c r="AF37" s="1"/>
      <c r="AG37" s="1"/>
      <c r="AH37" s="1"/>
      <c r="AI37" s="1"/>
    </row>
    <row r="38" spans="2:35" ht="15" thickBot="1" x14ac:dyDescent="0.35">
      <c r="B38" s="1"/>
      <c r="C38" s="1"/>
      <c r="D38" s="1"/>
      <c r="E38" s="1"/>
      <c r="F38" s="1"/>
      <c r="G38" s="1"/>
      <c r="H38" s="1"/>
      <c r="I38" s="96"/>
      <c r="J38" s="1"/>
      <c r="K38" s="1"/>
      <c r="L38" s="1"/>
      <c r="M38" s="1"/>
      <c r="N38" s="1"/>
      <c r="O38" s="1"/>
      <c r="P38" s="1"/>
      <c r="Q38" s="96"/>
      <c r="R38" s="1"/>
      <c r="S38" s="1"/>
      <c r="T38" s="1"/>
      <c r="U38" s="1"/>
      <c r="V38" s="1"/>
      <c r="W38" s="1"/>
      <c r="X38" s="1"/>
      <c r="Y38" s="1"/>
      <c r="Z38" s="1"/>
      <c r="AA38" s="1"/>
      <c r="AB38" s="1"/>
      <c r="AC38" s="8" t="s">
        <v>13</v>
      </c>
      <c r="AD38" s="5"/>
      <c r="AE38" s="1"/>
      <c r="AF38" s="1"/>
      <c r="AG38" s="1"/>
      <c r="AH38" s="1"/>
      <c r="AI38" s="1"/>
    </row>
    <row r="39" spans="2:35" ht="15" thickTop="1" x14ac:dyDescent="0.3">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2:35" x14ac:dyDescent="0.3">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35E17-9F8E-43DF-A85C-4A19A30B272D}">
  <dimension ref="B1:T75"/>
  <sheetViews>
    <sheetView topLeftCell="A5" zoomScale="50" zoomScaleNormal="50" workbookViewId="0">
      <selection activeCell="W55" sqref="W55"/>
    </sheetView>
  </sheetViews>
  <sheetFormatPr defaultRowHeight="14.4" x14ac:dyDescent="0.3"/>
  <cols>
    <col min="9" max="10" width="9" customWidth="1"/>
    <col min="11" max="12" width="4.6640625" customWidth="1"/>
  </cols>
  <sheetData>
    <row r="1" spans="2:20" x14ac:dyDescent="0.3">
      <c r="B1" s="1"/>
      <c r="C1" s="1"/>
      <c r="D1" s="1"/>
      <c r="E1" s="1"/>
      <c r="F1" s="1"/>
      <c r="G1" s="1"/>
      <c r="H1" s="1"/>
      <c r="I1" s="1"/>
      <c r="J1" s="1"/>
      <c r="K1" s="96"/>
      <c r="L1" s="1"/>
      <c r="M1" s="1"/>
      <c r="N1" s="1"/>
      <c r="O1" s="1"/>
      <c r="P1" s="1"/>
      <c r="Q1" s="1"/>
      <c r="R1" s="1"/>
      <c r="S1" s="1"/>
    </row>
    <row r="2" spans="2:20" x14ac:dyDescent="0.3">
      <c r="B2" s="1"/>
      <c r="C2" s="1"/>
      <c r="D2" s="1"/>
      <c r="E2" s="1"/>
      <c r="F2" s="1"/>
      <c r="G2" s="1"/>
      <c r="H2" s="1"/>
      <c r="I2" s="1"/>
      <c r="J2" s="1"/>
      <c r="K2" s="96"/>
      <c r="L2" s="1"/>
      <c r="M2" s="1"/>
      <c r="N2" s="1"/>
      <c r="O2" s="1"/>
      <c r="P2" s="1"/>
      <c r="Q2" s="1"/>
      <c r="R2" s="1"/>
      <c r="S2" s="1"/>
      <c r="T2" s="1"/>
    </row>
    <row r="3" spans="2:20" x14ac:dyDescent="0.3">
      <c r="B3" s="1"/>
      <c r="C3" s="1"/>
      <c r="D3" s="1"/>
      <c r="E3" s="1"/>
      <c r="F3" s="1"/>
      <c r="G3" s="1"/>
      <c r="H3" s="1"/>
      <c r="I3" s="1"/>
      <c r="J3" s="1"/>
      <c r="K3" s="96"/>
      <c r="L3" s="1"/>
      <c r="M3" s="1"/>
      <c r="N3" s="1"/>
      <c r="O3" s="1"/>
      <c r="P3" s="1"/>
      <c r="Q3" s="1"/>
      <c r="R3" s="1"/>
      <c r="S3" s="1"/>
      <c r="T3" s="1"/>
    </row>
    <row r="4" spans="2:20" x14ac:dyDescent="0.3">
      <c r="B4" s="1"/>
      <c r="C4" s="1"/>
      <c r="D4" s="1"/>
      <c r="E4" s="1"/>
      <c r="F4" s="1"/>
      <c r="G4" s="1"/>
      <c r="H4" s="1"/>
      <c r="I4" s="1"/>
      <c r="J4" s="1"/>
      <c r="K4" s="96"/>
      <c r="L4" s="1"/>
      <c r="M4" s="1"/>
      <c r="N4" s="1"/>
      <c r="O4" s="1"/>
      <c r="P4" s="1"/>
      <c r="Q4" s="1"/>
      <c r="R4" s="1"/>
      <c r="S4" s="1"/>
      <c r="T4" s="1"/>
    </row>
    <row r="5" spans="2:20" x14ac:dyDescent="0.3">
      <c r="B5" s="1"/>
      <c r="C5" s="1"/>
      <c r="D5" s="1"/>
      <c r="E5" s="1"/>
      <c r="F5" s="1"/>
      <c r="G5" s="1"/>
      <c r="H5" s="1"/>
      <c r="I5" s="1"/>
      <c r="J5" s="1"/>
      <c r="K5" s="96"/>
      <c r="L5" s="1"/>
      <c r="M5" s="1"/>
      <c r="N5" s="1"/>
      <c r="O5" s="1"/>
      <c r="P5" s="1"/>
      <c r="Q5" s="1"/>
      <c r="R5" s="1"/>
      <c r="S5" s="1"/>
      <c r="T5" s="1"/>
    </row>
    <row r="6" spans="2:20" ht="15" thickBot="1" x14ac:dyDescent="0.35">
      <c r="B6" s="1"/>
      <c r="C6" s="6">
        <v>1</v>
      </c>
      <c r="D6" s="6"/>
      <c r="E6" s="1"/>
      <c r="F6" s="1"/>
      <c r="G6" s="1"/>
      <c r="H6" s="1"/>
      <c r="I6" s="1"/>
      <c r="J6" s="1"/>
      <c r="K6" s="96"/>
      <c r="L6" s="1"/>
      <c r="M6" s="6">
        <v>1</v>
      </c>
      <c r="N6" s="6"/>
      <c r="O6" s="1"/>
      <c r="P6" s="1"/>
      <c r="Q6" s="1"/>
      <c r="R6" s="1"/>
      <c r="S6" s="1"/>
      <c r="T6" s="1"/>
    </row>
    <row r="7" spans="2:20" ht="15.6" thickTop="1" thickBot="1" x14ac:dyDescent="0.35">
      <c r="B7" s="1"/>
      <c r="C7" s="69" t="s">
        <v>8</v>
      </c>
      <c r="D7" s="6"/>
      <c r="E7" s="1"/>
      <c r="F7" s="1"/>
      <c r="G7" s="1"/>
      <c r="H7" s="1"/>
      <c r="I7" s="1"/>
      <c r="J7" s="1"/>
      <c r="K7" s="96"/>
      <c r="L7" s="1"/>
      <c r="M7" s="69" t="s">
        <v>8</v>
      </c>
      <c r="N7" s="6"/>
      <c r="O7" s="1"/>
      <c r="P7" s="1"/>
      <c r="Q7" s="1"/>
      <c r="R7" s="1"/>
      <c r="S7" s="1"/>
      <c r="T7" s="1"/>
    </row>
    <row r="8" spans="2:20" ht="15.6" thickTop="1" thickBot="1" x14ac:dyDescent="0.35">
      <c r="B8" s="1"/>
      <c r="C8" s="8">
        <v>16</v>
      </c>
      <c r="D8" s="11"/>
      <c r="E8" s="5"/>
      <c r="F8" s="1"/>
      <c r="G8" s="1"/>
      <c r="H8" s="1"/>
      <c r="I8" s="1"/>
      <c r="J8" s="1"/>
      <c r="K8" s="96"/>
      <c r="L8" s="1"/>
      <c r="M8" s="8">
        <v>16</v>
      </c>
      <c r="N8" s="11"/>
      <c r="O8" s="5"/>
      <c r="P8" s="1"/>
      <c r="Q8" s="1"/>
      <c r="R8" s="1"/>
      <c r="S8" s="1"/>
      <c r="T8" s="1"/>
    </row>
    <row r="9" spans="2:20" ht="15.6" thickTop="1" thickBot="1" x14ac:dyDescent="0.35">
      <c r="B9" s="1"/>
      <c r="C9" s="6"/>
      <c r="D9" s="70" t="s">
        <v>12</v>
      </c>
      <c r="E9" s="5"/>
      <c r="F9" s="1"/>
      <c r="G9" s="1"/>
      <c r="H9" s="1"/>
      <c r="I9" s="1"/>
      <c r="J9" s="1"/>
      <c r="K9" s="96"/>
      <c r="L9" s="1"/>
      <c r="M9" s="6"/>
      <c r="N9" s="70" t="s">
        <v>12</v>
      </c>
      <c r="O9" s="5"/>
      <c r="P9" s="1"/>
      <c r="Q9" s="1"/>
      <c r="R9" s="1"/>
      <c r="S9" s="1"/>
      <c r="T9" s="1"/>
    </row>
    <row r="10" spans="2:20" ht="15.6" thickTop="1" thickBot="1" x14ac:dyDescent="0.35">
      <c r="B10" s="1"/>
      <c r="C10" s="6">
        <v>8</v>
      </c>
      <c r="D10" s="6"/>
      <c r="E10" s="4"/>
      <c r="F10" s="5"/>
      <c r="G10" s="1"/>
      <c r="H10" s="1"/>
      <c r="I10" s="1"/>
      <c r="J10" s="1"/>
      <c r="K10" s="96"/>
      <c r="L10" s="1"/>
      <c r="M10" s="6">
        <v>8</v>
      </c>
      <c r="N10" s="6"/>
      <c r="O10" s="4"/>
      <c r="P10" s="5"/>
      <c r="Q10" s="1"/>
      <c r="R10" s="1"/>
      <c r="S10" s="1"/>
      <c r="T10" s="1"/>
    </row>
    <row r="11" spans="2:20" ht="15.6" thickTop="1" thickBot="1" x14ac:dyDescent="0.35">
      <c r="B11" s="1"/>
      <c r="C11" s="69" t="s">
        <v>9</v>
      </c>
      <c r="D11" s="6"/>
      <c r="E11" s="5"/>
      <c r="F11" s="5"/>
      <c r="G11" s="1"/>
      <c r="H11" s="1"/>
      <c r="I11" s="1"/>
      <c r="J11" s="1"/>
      <c r="K11" s="96"/>
      <c r="L11" s="1"/>
      <c r="M11" s="69" t="s">
        <v>9</v>
      </c>
      <c r="N11" s="6"/>
      <c r="O11" s="5"/>
      <c r="P11" s="5"/>
      <c r="Q11" s="1"/>
      <c r="R11" s="1"/>
      <c r="S11" s="1"/>
      <c r="T11" s="1"/>
    </row>
    <row r="12" spans="2:20" ht="15.6" thickTop="1" thickBot="1" x14ac:dyDescent="0.35">
      <c r="B12" s="1"/>
      <c r="C12" s="8">
        <v>9</v>
      </c>
      <c r="D12" s="11"/>
      <c r="E12" s="1"/>
      <c r="F12" s="5"/>
      <c r="G12" s="1"/>
      <c r="H12" s="1"/>
      <c r="I12" s="1"/>
      <c r="J12" s="1"/>
      <c r="K12" s="96"/>
      <c r="L12" s="1"/>
      <c r="M12" s="8">
        <v>9</v>
      </c>
      <c r="N12" s="11"/>
      <c r="O12" s="1"/>
      <c r="P12" s="5"/>
      <c r="Q12" s="1"/>
      <c r="R12" s="1"/>
      <c r="S12" s="1"/>
      <c r="T12" s="1"/>
    </row>
    <row r="13" spans="2:20" ht="15.6" thickTop="1" thickBot="1" x14ac:dyDescent="0.35">
      <c r="B13" s="1"/>
      <c r="C13" s="1"/>
      <c r="D13" s="1"/>
      <c r="E13" s="70" t="s">
        <v>14</v>
      </c>
      <c r="F13" s="5"/>
      <c r="G13" s="1"/>
      <c r="H13" s="1"/>
      <c r="I13" s="1"/>
      <c r="J13" s="1"/>
      <c r="K13" s="96"/>
      <c r="L13" s="1"/>
      <c r="M13" s="1"/>
      <c r="N13" s="1"/>
      <c r="O13" s="70" t="s">
        <v>14</v>
      </c>
      <c r="P13" s="5"/>
      <c r="Q13" s="1"/>
      <c r="R13" s="1"/>
      <c r="S13" s="1"/>
      <c r="T13" s="1"/>
    </row>
    <row r="14" spans="2:20" ht="15.6" thickTop="1" thickBot="1" x14ac:dyDescent="0.35">
      <c r="B14" s="1"/>
      <c r="C14" s="6">
        <v>5</v>
      </c>
      <c r="D14" s="6"/>
      <c r="E14" s="1"/>
      <c r="F14" s="4"/>
      <c r="G14" s="5"/>
      <c r="H14" s="1"/>
      <c r="I14" s="1"/>
      <c r="J14" s="1"/>
      <c r="K14" s="96"/>
      <c r="L14" s="1"/>
      <c r="M14" s="6">
        <v>5</v>
      </c>
      <c r="N14" s="6"/>
      <c r="O14" s="1"/>
      <c r="P14" s="4"/>
      <c r="Q14" s="5"/>
      <c r="R14" s="1"/>
      <c r="S14" s="1"/>
      <c r="T14" s="1"/>
    </row>
    <row r="15" spans="2:20" ht="15.6" thickTop="1" thickBot="1" x14ac:dyDescent="0.35">
      <c r="B15" s="1"/>
      <c r="C15" s="69" t="s">
        <v>10</v>
      </c>
      <c r="D15" s="6"/>
      <c r="E15" s="1"/>
      <c r="F15" s="5"/>
      <c r="G15" s="5"/>
      <c r="H15" s="1"/>
      <c r="I15" s="1"/>
      <c r="J15" s="1"/>
      <c r="K15" s="96"/>
      <c r="L15" s="1"/>
      <c r="M15" s="69" t="s">
        <v>10</v>
      </c>
      <c r="N15" s="6"/>
      <c r="O15" s="1"/>
      <c r="P15" s="5"/>
      <c r="Q15" s="5"/>
      <c r="R15" s="1"/>
      <c r="S15" s="1"/>
      <c r="T15" s="1"/>
    </row>
    <row r="16" spans="2:20" ht="15.6" thickTop="1" thickBot="1" x14ac:dyDescent="0.35">
      <c r="B16" s="1"/>
      <c r="C16" s="8">
        <v>12</v>
      </c>
      <c r="D16" s="11"/>
      <c r="E16" s="5"/>
      <c r="F16" s="5"/>
      <c r="G16" s="5"/>
      <c r="H16" s="1"/>
      <c r="I16" s="1"/>
      <c r="J16" s="1"/>
      <c r="K16" s="96"/>
      <c r="L16" s="1"/>
      <c r="M16" s="8">
        <v>12</v>
      </c>
      <c r="N16" s="11"/>
      <c r="O16" s="5"/>
      <c r="P16" s="5"/>
      <c r="Q16" s="5"/>
      <c r="R16" s="1"/>
      <c r="S16" s="1"/>
      <c r="T16" s="1"/>
    </row>
    <row r="17" spans="2:20" ht="15.6" thickTop="1" thickBot="1" x14ac:dyDescent="0.35">
      <c r="B17" s="1"/>
      <c r="C17" s="6"/>
      <c r="D17" s="70" t="s">
        <v>13</v>
      </c>
      <c r="E17" s="5"/>
      <c r="F17" s="5"/>
      <c r="G17" s="5"/>
      <c r="H17" s="1"/>
      <c r="I17" s="1"/>
      <c r="J17" s="1"/>
      <c r="K17" s="96"/>
      <c r="L17" s="1"/>
      <c r="M17" s="6"/>
      <c r="N17" s="70" t="s">
        <v>13</v>
      </c>
      <c r="O17" s="5"/>
      <c r="P17" s="5"/>
      <c r="Q17" s="5"/>
      <c r="R17" s="1"/>
      <c r="S17" s="1"/>
      <c r="T17" s="1"/>
    </row>
    <row r="18" spans="2:20" ht="15.6" thickTop="1" thickBot="1" x14ac:dyDescent="0.35">
      <c r="B18" s="1"/>
      <c r="C18" s="6">
        <v>4</v>
      </c>
      <c r="D18" s="6"/>
      <c r="E18" s="4"/>
      <c r="F18" s="1"/>
      <c r="G18" s="5"/>
      <c r="H18" s="1"/>
      <c r="I18" s="1"/>
      <c r="J18" s="1"/>
      <c r="K18" s="96"/>
      <c r="L18" s="1"/>
      <c r="M18" s="6">
        <v>4</v>
      </c>
      <c r="N18" s="6"/>
      <c r="O18" s="4"/>
      <c r="P18" s="1"/>
      <c r="Q18" s="5"/>
      <c r="R18" s="1"/>
      <c r="S18" s="1"/>
      <c r="T18" s="1"/>
    </row>
    <row r="19" spans="2:20" ht="15.6" thickTop="1" thickBot="1" x14ac:dyDescent="0.35">
      <c r="B19" s="1"/>
      <c r="C19" s="69" t="s">
        <v>11</v>
      </c>
      <c r="D19" s="6"/>
      <c r="E19" s="5"/>
      <c r="F19" s="1"/>
      <c r="G19" s="5"/>
      <c r="H19" s="1"/>
      <c r="I19" s="1"/>
      <c r="J19" s="1"/>
      <c r="K19" s="96"/>
      <c r="L19" s="1"/>
      <c r="M19" s="69" t="s">
        <v>11</v>
      </c>
      <c r="N19" s="6"/>
      <c r="O19" s="5"/>
      <c r="P19" s="1"/>
      <c r="Q19" s="5"/>
      <c r="R19" s="1"/>
      <c r="S19" s="1"/>
      <c r="T19" s="1"/>
    </row>
    <row r="20" spans="2:20" ht="15.6" thickTop="1" thickBot="1" x14ac:dyDescent="0.35">
      <c r="B20" s="1"/>
      <c r="C20" s="8">
        <v>13</v>
      </c>
      <c r="D20" s="11"/>
      <c r="E20" s="1"/>
      <c r="F20" s="1"/>
      <c r="G20" s="5"/>
      <c r="H20" s="1"/>
      <c r="I20" s="1"/>
      <c r="J20" s="1"/>
      <c r="K20" s="96"/>
      <c r="L20" s="1"/>
      <c r="M20" s="8">
        <v>13</v>
      </c>
      <c r="N20" s="11"/>
      <c r="O20" s="1"/>
      <c r="P20" s="1"/>
      <c r="Q20" s="5"/>
      <c r="R20" s="1"/>
      <c r="S20" s="1"/>
      <c r="T20" s="1"/>
    </row>
    <row r="21" spans="2:20" ht="15.6" thickTop="1" thickBot="1" x14ac:dyDescent="0.35">
      <c r="B21" s="1"/>
      <c r="C21" s="1"/>
      <c r="D21" s="1"/>
      <c r="E21" s="1"/>
      <c r="F21" s="70" t="s">
        <v>15</v>
      </c>
      <c r="G21" s="5"/>
      <c r="H21" s="1"/>
      <c r="I21" s="1"/>
      <c r="J21" s="1"/>
      <c r="K21" s="96"/>
      <c r="L21" s="1"/>
      <c r="M21" s="1"/>
      <c r="N21" s="1"/>
      <c r="O21" s="1"/>
      <c r="P21" s="70" t="s">
        <v>15</v>
      </c>
      <c r="Q21" s="5"/>
      <c r="R21" s="1"/>
      <c r="S21" s="1"/>
      <c r="T21" s="1"/>
    </row>
    <row r="22" spans="2:20" ht="15.6" thickTop="1" thickBot="1" x14ac:dyDescent="0.35">
      <c r="B22" s="1"/>
      <c r="C22" s="6">
        <v>6</v>
      </c>
      <c r="D22" s="6"/>
      <c r="E22" s="1"/>
      <c r="F22" s="1"/>
      <c r="G22" s="4"/>
      <c r="H22" s="1"/>
      <c r="I22" s="1"/>
      <c r="J22" s="1"/>
      <c r="K22" s="96"/>
      <c r="L22" s="1"/>
      <c r="M22" s="6">
        <v>6</v>
      </c>
      <c r="N22" s="6"/>
      <c r="O22" s="1"/>
      <c r="P22" s="1"/>
      <c r="Q22" s="4"/>
      <c r="R22" s="1"/>
      <c r="S22" s="1"/>
      <c r="T22" s="1"/>
    </row>
    <row r="23" spans="2:20" ht="15.6" thickTop="1" thickBot="1" x14ac:dyDescent="0.35">
      <c r="B23" s="1"/>
      <c r="C23" s="69" t="s">
        <v>149</v>
      </c>
      <c r="D23" s="6"/>
      <c r="E23" s="1"/>
      <c r="F23" s="1"/>
      <c r="G23" s="5"/>
      <c r="H23" s="1"/>
      <c r="I23" s="1"/>
      <c r="J23" s="1"/>
      <c r="K23" s="96"/>
      <c r="L23" s="1"/>
      <c r="M23" s="69" t="s">
        <v>149</v>
      </c>
      <c r="N23" s="6"/>
      <c r="O23" s="1"/>
      <c r="P23" s="1"/>
      <c r="Q23" s="5"/>
      <c r="R23" s="1"/>
      <c r="S23" s="1"/>
      <c r="T23" s="1"/>
    </row>
    <row r="24" spans="2:20" ht="15.6" thickTop="1" thickBot="1" x14ac:dyDescent="0.35">
      <c r="B24" s="1"/>
      <c r="C24" s="8">
        <v>11</v>
      </c>
      <c r="D24" s="11"/>
      <c r="E24" s="5"/>
      <c r="F24" s="1"/>
      <c r="G24" s="5"/>
      <c r="H24" s="1"/>
      <c r="I24" s="1"/>
      <c r="J24" s="1"/>
      <c r="K24" s="96"/>
      <c r="L24" s="1"/>
      <c r="M24" s="8">
        <v>11</v>
      </c>
      <c r="N24" s="11"/>
      <c r="O24" s="5"/>
      <c r="P24" s="1"/>
      <c r="Q24" s="5"/>
      <c r="R24" s="1"/>
      <c r="S24" s="1"/>
      <c r="T24" s="1"/>
    </row>
    <row r="25" spans="2:20" ht="15.6" thickTop="1" thickBot="1" x14ac:dyDescent="0.35">
      <c r="B25" s="1"/>
      <c r="C25" s="6"/>
      <c r="D25" s="70" t="s">
        <v>74</v>
      </c>
      <c r="E25" s="5"/>
      <c r="F25" s="1"/>
      <c r="G25" s="5"/>
      <c r="H25" s="1"/>
      <c r="I25" s="1"/>
      <c r="J25" s="1"/>
      <c r="K25" s="96"/>
      <c r="L25" s="1"/>
      <c r="M25" s="6"/>
      <c r="N25" s="70" t="s">
        <v>74</v>
      </c>
      <c r="O25" s="5"/>
      <c r="P25" s="1"/>
      <c r="Q25" s="5"/>
      <c r="R25" s="1"/>
      <c r="S25" s="1"/>
      <c r="T25" s="1"/>
    </row>
    <row r="26" spans="2:20" ht="15.6" thickTop="1" thickBot="1" x14ac:dyDescent="0.35">
      <c r="B26" s="1"/>
      <c r="C26" s="6">
        <v>3</v>
      </c>
      <c r="D26" s="6"/>
      <c r="E26" s="4"/>
      <c r="F26" s="5"/>
      <c r="G26" s="5"/>
      <c r="H26" s="1"/>
      <c r="I26" s="1"/>
      <c r="J26" s="1"/>
      <c r="K26" s="96"/>
      <c r="L26" s="1"/>
      <c r="M26" s="6">
        <v>3</v>
      </c>
      <c r="N26" s="6"/>
      <c r="O26" s="4"/>
      <c r="P26" s="5"/>
      <c r="Q26" s="5"/>
      <c r="R26" s="1"/>
      <c r="S26" s="1"/>
      <c r="T26" s="1"/>
    </row>
    <row r="27" spans="2:20" ht="15.6" thickTop="1" thickBot="1" x14ac:dyDescent="0.35">
      <c r="B27" s="1"/>
      <c r="C27" s="69" t="s">
        <v>150</v>
      </c>
      <c r="D27" s="6"/>
      <c r="E27" s="5"/>
      <c r="F27" s="5"/>
      <c r="G27" s="5"/>
      <c r="H27" s="1"/>
      <c r="I27" s="1"/>
      <c r="J27" s="1"/>
      <c r="K27" s="96"/>
      <c r="L27" s="1"/>
      <c r="M27" s="69" t="s">
        <v>150</v>
      </c>
      <c r="N27" s="6"/>
      <c r="O27" s="5"/>
      <c r="P27" s="5"/>
      <c r="Q27" s="5"/>
      <c r="R27" s="1"/>
      <c r="S27" s="1"/>
      <c r="T27" s="1"/>
    </row>
    <row r="28" spans="2:20" ht="15.6" thickTop="1" thickBot="1" x14ac:dyDescent="0.35">
      <c r="B28" s="1"/>
      <c r="C28" s="8">
        <v>14</v>
      </c>
      <c r="D28" s="11"/>
      <c r="E28" s="1"/>
      <c r="F28" s="5"/>
      <c r="G28" s="5"/>
      <c r="H28" s="1"/>
      <c r="I28" s="1"/>
      <c r="J28" s="1"/>
      <c r="K28" s="96"/>
      <c r="L28" s="1"/>
      <c r="M28" s="8">
        <v>14</v>
      </c>
      <c r="N28" s="11"/>
      <c r="O28" s="1"/>
      <c r="P28" s="5"/>
      <c r="Q28" s="5"/>
      <c r="R28" s="1"/>
      <c r="S28" s="1"/>
      <c r="T28" s="1"/>
    </row>
    <row r="29" spans="2:20" ht="15.6" thickTop="1" thickBot="1" x14ac:dyDescent="0.35">
      <c r="B29" s="1"/>
      <c r="C29" s="1"/>
      <c r="D29" s="1"/>
      <c r="E29" s="70" t="s">
        <v>75</v>
      </c>
      <c r="F29" s="5"/>
      <c r="G29" s="5"/>
      <c r="H29" s="1"/>
      <c r="I29" s="1"/>
      <c r="J29" s="1"/>
      <c r="K29" s="96"/>
      <c r="L29" s="1"/>
      <c r="M29" s="1"/>
      <c r="N29" s="1"/>
      <c r="O29" s="70" t="s">
        <v>75</v>
      </c>
      <c r="P29" s="5"/>
      <c r="Q29" s="5"/>
      <c r="R29" s="1"/>
      <c r="S29" s="1"/>
      <c r="T29" s="1"/>
    </row>
    <row r="30" spans="2:20" ht="15.6" thickTop="1" thickBot="1" x14ac:dyDescent="0.35">
      <c r="B30" s="1"/>
      <c r="C30" s="6">
        <v>7</v>
      </c>
      <c r="D30" s="6"/>
      <c r="E30" s="1"/>
      <c r="F30" s="4"/>
      <c r="G30" s="1"/>
      <c r="H30" s="1"/>
      <c r="I30" s="1"/>
      <c r="J30" s="1"/>
      <c r="K30" s="96"/>
      <c r="L30" s="1"/>
      <c r="M30" s="6">
        <v>7</v>
      </c>
      <c r="N30" s="6"/>
      <c r="O30" s="1"/>
      <c r="P30" s="4"/>
      <c r="Q30" s="1"/>
      <c r="R30" s="1"/>
      <c r="S30" s="1"/>
      <c r="T30" s="1"/>
    </row>
    <row r="31" spans="2:20" ht="15.6" thickTop="1" thickBot="1" x14ac:dyDescent="0.35">
      <c r="B31" s="1"/>
      <c r="C31" s="69" t="s">
        <v>151</v>
      </c>
      <c r="D31" s="6"/>
      <c r="E31" s="1"/>
      <c r="F31" s="5"/>
      <c r="G31" s="1"/>
      <c r="H31" s="1"/>
      <c r="I31" s="1"/>
      <c r="J31" s="1"/>
      <c r="K31" s="96"/>
      <c r="L31" s="1"/>
      <c r="M31" s="69" t="s">
        <v>151</v>
      </c>
      <c r="N31" s="6"/>
      <c r="O31" s="1"/>
      <c r="P31" s="5"/>
      <c r="Q31" s="1"/>
      <c r="R31" s="1"/>
      <c r="S31" s="1"/>
      <c r="T31" s="1"/>
    </row>
    <row r="32" spans="2:20" ht="15.6" thickTop="1" thickBot="1" x14ac:dyDescent="0.35">
      <c r="B32" s="1"/>
      <c r="C32" s="8">
        <v>10</v>
      </c>
      <c r="D32" s="11"/>
      <c r="E32" s="5"/>
      <c r="F32" s="5"/>
      <c r="G32" s="1"/>
      <c r="H32" s="1"/>
      <c r="I32" s="1"/>
      <c r="J32" s="1"/>
      <c r="K32" s="96"/>
      <c r="L32" s="1"/>
      <c r="M32" s="8">
        <v>10</v>
      </c>
      <c r="N32" s="11"/>
      <c r="O32" s="5"/>
      <c r="P32" s="5"/>
      <c r="Q32" s="1"/>
      <c r="R32" s="1"/>
      <c r="S32" s="1"/>
      <c r="T32" s="1"/>
    </row>
    <row r="33" spans="2:20" ht="15.6" thickTop="1" thickBot="1" x14ac:dyDescent="0.35">
      <c r="B33" s="1"/>
      <c r="C33" s="6"/>
      <c r="D33" s="70" t="s">
        <v>153</v>
      </c>
      <c r="E33" s="5"/>
      <c r="F33" s="5"/>
      <c r="G33" s="1"/>
      <c r="H33" s="1"/>
      <c r="I33" s="1"/>
      <c r="J33" s="1"/>
      <c r="K33" s="96"/>
      <c r="L33" s="1"/>
      <c r="M33" s="6"/>
      <c r="N33" s="70" t="s">
        <v>153</v>
      </c>
      <c r="O33" s="5"/>
      <c r="P33" s="5"/>
      <c r="Q33" s="1"/>
      <c r="R33" s="1"/>
      <c r="S33" s="1"/>
      <c r="T33" s="1"/>
    </row>
    <row r="34" spans="2:20" ht="15.6" thickTop="1" thickBot="1" x14ac:dyDescent="0.35">
      <c r="B34" s="1"/>
      <c r="C34" s="6">
        <v>2</v>
      </c>
      <c r="D34" s="6"/>
      <c r="E34" s="4"/>
      <c r="F34" s="1"/>
      <c r="G34" s="1"/>
      <c r="H34" s="1"/>
      <c r="I34" s="1"/>
      <c r="J34" s="1"/>
      <c r="K34" s="96"/>
      <c r="L34" s="1"/>
      <c r="M34" s="6">
        <v>2</v>
      </c>
      <c r="N34" s="6"/>
      <c r="O34" s="4"/>
      <c r="P34" s="1"/>
      <c r="Q34" s="1"/>
      <c r="R34" s="1"/>
      <c r="S34" s="1"/>
      <c r="T34" s="1"/>
    </row>
    <row r="35" spans="2:20" ht="15.6" thickTop="1" thickBot="1" x14ac:dyDescent="0.35">
      <c r="B35" s="1"/>
      <c r="C35" s="69" t="s">
        <v>152</v>
      </c>
      <c r="D35" s="6"/>
      <c r="E35" s="5"/>
      <c r="F35" s="1"/>
      <c r="G35" s="1"/>
      <c r="H35" s="1"/>
      <c r="I35" s="1"/>
      <c r="J35" s="1"/>
      <c r="K35" s="96"/>
      <c r="L35" s="1"/>
      <c r="M35" s="69" t="s">
        <v>152</v>
      </c>
      <c r="N35" s="6"/>
      <c r="O35" s="5"/>
      <c r="P35" s="1"/>
      <c r="Q35" s="1"/>
      <c r="R35" s="1"/>
      <c r="S35" s="1"/>
      <c r="T35" s="1"/>
    </row>
    <row r="36" spans="2:20" ht="15.6" thickTop="1" thickBot="1" x14ac:dyDescent="0.35">
      <c r="B36" s="1"/>
      <c r="C36" s="8">
        <v>15</v>
      </c>
      <c r="D36" s="11"/>
      <c r="E36" s="1"/>
      <c r="F36" s="1"/>
      <c r="G36" s="1"/>
      <c r="H36" s="1"/>
      <c r="I36" s="1"/>
      <c r="J36" s="1"/>
      <c r="K36" s="96"/>
      <c r="L36" s="1"/>
      <c r="M36" s="8">
        <v>15</v>
      </c>
      <c r="N36" s="11"/>
      <c r="O36" s="1"/>
      <c r="P36" s="1"/>
      <c r="Q36" s="1"/>
      <c r="R36" s="1"/>
      <c r="S36" s="1"/>
      <c r="T36" s="1"/>
    </row>
    <row r="37" spans="2:20" ht="15" thickTop="1" x14ac:dyDescent="0.3">
      <c r="B37" s="1"/>
      <c r="C37" s="1"/>
      <c r="D37" s="1"/>
      <c r="E37" s="1"/>
      <c r="F37" s="1"/>
      <c r="G37" s="1"/>
      <c r="H37" s="1"/>
      <c r="I37" s="1"/>
      <c r="J37" s="1"/>
      <c r="K37" s="96"/>
      <c r="L37" s="1"/>
      <c r="M37" s="1"/>
      <c r="N37" s="1"/>
      <c r="O37" s="1"/>
      <c r="P37" s="1"/>
      <c r="Q37" s="1"/>
      <c r="R37" s="1"/>
      <c r="S37" s="1"/>
      <c r="T37" s="1"/>
    </row>
    <row r="38" spans="2:20" x14ac:dyDescent="0.3">
      <c r="B38" s="1"/>
      <c r="C38" s="1"/>
      <c r="D38" s="1"/>
      <c r="E38" s="1"/>
      <c r="F38" s="1"/>
      <c r="G38" s="1"/>
      <c r="H38" s="1"/>
      <c r="I38" s="1"/>
      <c r="J38" s="1"/>
      <c r="K38" s="96"/>
      <c r="L38" s="1"/>
      <c r="M38" s="1"/>
      <c r="N38" s="1"/>
      <c r="O38" s="1"/>
      <c r="P38" s="1"/>
      <c r="Q38" s="1"/>
      <c r="R38" s="1"/>
      <c r="S38" s="1"/>
      <c r="T38" s="1"/>
    </row>
    <row r="39" spans="2:20" ht="15" thickBot="1" x14ac:dyDescent="0.35">
      <c r="B39" s="1"/>
      <c r="C39" s="1"/>
      <c r="D39" s="1"/>
      <c r="E39" s="1"/>
      <c r="F39" s="1"/>
      <c r="G39" s="1" t="s">
        <v>14</v>
      </c>
      <c r="H39" s="1"/>
      <c r="I39" s="1"/>
      <c r="J39" s="1"/>
      <c r="K39" s="96"/>
      <c r="L39" s="1"/>
      <c r="M39" s="1"/>
      <c r="N39" s="1"/>
      <c r="O39" s="1"/>
      <c r="P39" s="1"/>
      <c r="Q39" s="1"/>
      <c r="R39" s="1"/>
      <c r="S39" s="1"/>
      <c r="T39" s="1"/>
    </row>
    <row r="40" spans="2:20" ht="15.6" thickTop="1" thickBot="1" x14ac:dyDescent="0.35">
      <c r="B40" s="1"/>
      <c r="C40" s="1"/>
      <c r="D40" s="1"/>
      <c r="E40" s="1"/>
      <c r="F40" s="1"/>
      <c r="G40" s="2"/>
      <c r="H40" s="1"/>
      <c r="I40" s="1"/>
      <c r="J40" s="1"/>
      <c r="K40" s="96"/>
      <c r="L40" s="1"/>
      <c r="M40" s="1"/>
      <c r="N40" s="1"/>
      <c r="O40" s="1"/>
      <c r="P40" s="1" t="s">
        <v>14</v>
      </c>
      <c r="Q40" s="1"/>
      <c r="R40" s="1"/>
      <c r="S40" s="1"/>
      <c r="T40" s="1"/>
    </row>
    <row r="41" spans="2:20" ht="15.6" thickTop="1" thickBot="1" x14ac:dyDescent="0.35">
      <c r="B41" s="1"/>
      <c r="C41" s="1"/>
      <c r="D41" s="6"/>
      <c r="E41" s="1" t="s">
        <v>74</v>
      </c>
      <c r="F41" s="1"/>
      <c r="G41" s="13"/>
      <c r="H41" s="1"/>
      <c r="I41" s="1"/>
      <c r="J41" s="1"/>
      <c r="K41" s="96"/>
      <c r="L41" s="1"/>
      <c r="M41" s="1"/>
      <c r="N41" s="6"/>
      <c r="O41" s="1" t="s">
        <v>74</v>
      </c>
      <c r="P41" s="69" t="s">
        <v>60</v>
      </c>
      <c r="Q41" s="6"/>
      <c r="R41" s="1"/>
      <c r="S41" s="1"/>
      <c r="T41" s="1"/>
    </row>
    <row r="42" spans="2:20" ht="15.6" thickTop="1" thickBot="1" x14ac:dyDescent="0.35">
      <c r="B42" s="1"/>
      <c r="C42" s="1"/>
      <c r="D42" s="6" t="s">
        <v>8</v>
      </c>
      <c r="E42" s="69" t="s">
        <v>35</v>
      </c>
      <c r="F42" s="6"/>
      <c r="G42" s="93" t="s">
        <v>157</v>
      </c>
      <c r="H42" s="1"/>
      <c r="I42" s="1"/>
      <c r="J42" s="1"/>
      <c r="K42" s="96"/>
      <c r="L42" s="1"/>
      <c r="M42" s="1"/>
      <c r="N42" s="6" t="s">
        <v>8</v>
      </c>
      <c r="O42" s="69" t="s">
        <v>35</v>
      </c>
      <c r="P42" s="8"/>
      <c r="Q42" s="4"/>
      <c r="R42" s="5"/>
      <c r="S42" s="1"/>
      <c r="T42" s="1"/>
    </row>
    <row r="43" spans="2:20" ht="15.6" thickTop="1" thickBot="1" x14ac:dyDescent="0.35">
      <c r="B43" s="1"/>
      <c r="C43" s="1"/>
      <c r="D43" s="69" t="s">
        <v>26</v>
      </c>
      <c r="E43" s="8"/>
      <c r="F43" s="4"/>
      <c r="G43" s="33"/>
      <c r="H43" s="4"/>
      <c r="I43" s="5"/>
      <c r="J43" s="1"/>
      <c r="K43" s="96"/>
      <c r="L43" s="1"/>
      <c r="M43" s="1"/>
      <c r="N43" s="69" t="s">
        <v>26</v>
      </c>
      <c r="O43" s="8"/>
      <c r="P43" s="4"/>
      <c r="Q43" s="1"/>
      <c r="R43" s="5"/>
      <c r="S43" s="1"/>
      <c r="T43" s="1"/>
    </row>
    <row r="44" spans="2:20" ht="15.6" thickTop="1" thickBot="1" x14ac:dyDescent="0.35">
      <c r="B44" s="1"/>
      <c r="C44" s="1"/>
      <c r="D44" s="8" t="s">
        <v>9</v>
      </c>
      <c r="E44" s="4"/>
      <c r="F44" s="1"/>
      <c r="G44" s="33"/>
      <c r="H44" s="1"/>
      <c r="I44" s="5"/>
      <c r="J44" s="1"/>
      <c r="K44" s="96"/>
      <c r="L44" s="1"/>
      <c r="M44" s="1"/>
      <c r="N44" s="8" t="s">
        <v>9</v>
      </c>
      <c r="O44" s="4"/>
      <c r="P44" s="1"/>
      <c r="Q44" s="70" t="s">
        <v>157</v>
      </c>
      <c r="R44" s="5"/>
      <c r="S44" s="1"/>
      <c r="T44" s="1"/>
    </row>
    <row r="45" spans="2:20" ht="15.6" thickTop="1" thickBot="1" x14ac:dyDescent="0.35">
      <c r="B45" s="1"/>
      <c r="C45" s="1"/>
      <c r="D45" s="1"/>
      <c r="E45" s="1"/>
      <c r="F45" s="70" t="s">
        <v>60</v>
      </c>
      <c r="G45" s="15"/>
      <c r="H45" s="1"/>
      <c r="I45" s="5"/>
      <c r="J45" s="1"/>
      <c r="K45" s="96"/>
      <c r="L45" s="1"/>
      <c r="M45" s="1"/>
      <c r="N45" s="1"/>
      <c r="O45" s="1"/>
      <c r="P45" s="21"/>
      <c r="Q45" s="1"/>
      <c r="R45" s="4"/>
      <c r="S45" s="5"/>
      <c r="T45" s="1"/>
    </row>
    <row r="46" spans="2:20" ht="15.6" thickTop="1" thickBot="1" x14ac:dyDescent="0.35">
      <c r="B46" s="1"/>
      <c r="C46" s="1"/>
      <c r="D46" s="6"/>
      <c r="E46" s="1"/>
      <c r="F46" s="1"/>
      <c r="G46" s="4"/>
      <c r="H46" s="1"/>
      <c r="I46" s="5"/>
      <c r="J46" s="1"/>
      <c r="K46" s="96"/>
      <c r="L46" s="1"/>
      <c r="M46" s="1"/>
      <c r="N46" s="6"/>
      <c r="O46" s="1"/>
      <c r="P46" s="1" t="s">
        <v>75</v>
      </c>
      <c r="Q46" s="1"/>
      <c r="R46" s="5"/>
      <c r="S46" s="5"/>
      <c r="T46" s="1"/>
    </row>
    <row r="47" spans="2:20" ht="15.6" thickTop="1" thickBot="1" x14ac:dyDescent="0.35">
      <c r="B47" s="1"/>
      <c r="C47" s="1"/>
      <c r="D47" s="6"/>
      <c r="E47" s="1" t="s">
        <v>153</v>
      </c>
      <c r="F47" s="1"/>
      <c r="G47" s="5"/>
      <c r="H47" s="1"/>
      <c r="I47" s="5"/>
      <c r="J47" s="1"/>
      <c r="K47" s="96"/>
      <c r="L47" s="1"/>
      <c r="M47" s="1"/>
      <c r="N47" s="6"/>
      <c r="O47" s="1" t="s">
        <v>153</v>
      </c>
      <c r="P47" s="69" t="s">
        <v>156</v>
      </c>
      <c r="Q47" s="6"/>
      <c r="R47" s="5"/>
      <c r="S47" s="5"/>
      <c r="T47" s="1"/>
    </row>
    <row r="48" spans="2:20" ht="15.6" thickTop="1" thickBot="1" x14ac:dyDescent="0.35">
      <c r="B48" s="1"/>
      <c r="C48" s="1"/>
      <c r="D48" s="6" t="s">
        <v>10</v>
      </c>
      <c r="E48" s="69" t="s">
        <v>97</v>
      </c>
      <c r="F48" s="6"/>
      <c r="G48" s="5"/>
      <c r="H48" s="70" t="s">
        <v>159</v>
      </c>
      <c r="I48" s="5"/>
      <c r="J48" s="1"/>
      <c r="K48" s="96"/>
      <c r="L48" s="1"/>
      <c r="M48" s="1"/>
      <c r="N48" s="6" t="s">
        <v>10</v>
      </c>
      <c r="O48" s="69" t="s">
        <v>97</v>
      </c>
      <c r="P48" s="8"/>
      <c r="Q48" s="4"/>
      <c r="R48" s="21"/>
      <c r="S48" s="5"/>
      <c r="T48" s="1"/>
    </row>
    <row r="49" spans="2:20" ht="15.6" thickTop="1" thickBot="1" x14ac:dyDescent="0.35">
      <c r="B49" s="1"/>
      <c r="C49" s="1"/>
      <c r="D49" s="69" t="s">
        <v>36</v>
      </c>
      <c r="E49" s="8"/>
      <c r="F49" s="4"/>
      <c r="G49" s="1"/>
      <c r="H49" s="1"/>
      <c r="I49" s="4"/>
      <c r="J49" s="5"/>
      <c r="K49" s="96"/>
      <c r="L49" s="1"/>
      <c r="M49" s="1"/>
      <c r="N49" s="69" t="s">
        <v>36</v>
      </c>
      <c r="O49" s="8"/>
      <c r="P49" s="4"/>
      <c r="Q49" s="1"/>
      <c r="R49" s="70" t="s">
        <v>159</v>
      </c>
      <c r="S49" s="5"/>
      <c r="T49" s="1"/>
    </row>
    <row r="50" spans="2:20" ht="15.6" thickTop="1" thickBot="1" x14ac:dyDescent="0.35">
      <c r="B50" s="1"/>
      <c r="C50" s="1"/>
      <c r="D50" s="8" t="s">
        <v>11</v>
      </c>
      <c r="E50" s="4"/>
      <c r="F50" s="1"/>
      <c r="G50" s="1"/>
      <c r="H50" s="1"/>
      <c r="I50" s="5"/>
      <c r="J50" s="5"/>
      <c r="K50" s="96"/>
      <c r="L50" s="1"/>
      <c r="M50" s="1"/>
      <c r="N50" s="8" t="s">
        <v>11</v>
      </c>
      <c r="O50" s="4"/>
      <c r="P50" s="1"/>
      <c r="Q50" s="1"/>
      <c r="R50" s="1"/>
      <c r="S50" s="4"/>
      <c r="T50" s="1"/>
    </row>
    <row r="51" spans="2:20" ht="15.6" thickTop="1" thickBot="1" x14ac:dyDescent="0.35">
      <c r="B51" s="1"/>
      <c r="C51" s="1"/>
      <c r="D51" s="1"/>
      <c r="E51" s="1"/>
      <c r="F51" s="1"/>
      <c r="G51" s="1" t="s">
        <v>75</v>
      </c>
      <c r="H51" s="1"/>
      <c r="I51" s="5"/>
      <c r="J51" s="5"/>
      <c r="K51" s="96"/>
      <c r="L51" s="1"/>
      <c r="M51" s="1"/>
      <c r="N51" s="1"/>
      <c r="O51" s="1"/>
      <c r="P51" s="1"/>
      <c r="Q51" s="1" t="s">
        <v>15</v>
      </c>
      <c r="R51" s="1"/>
      <c r="S51" s="5"/>
      <c r="T51" s="1"/>
    </row>
    <row r="52" spans="2:20" ht="15" thickTop="1" x14ac:dyDescent="0.3">
      <c r="B52" s="1"/>
      <c r="C52" s="1"/>
      <c r="D52" s="1"/>
      <c r="E52" s="1"/>
      <c r="F52" s="1"/>
      <c r="G52" s="2"/>
      <c r="H52" s="1"/>
      <c r="I52" s="5"/>
      <c r="J52" s="5"/>
      <c r="K52" s="96"/>
      <c r="L52" s="1"/>
      <c r="M52" s="1"/>
      <c r="N52" s="1"/>
      <c r="O52" s="1"/>
      <c r="P52" s="1"/>
      <c r="Q52" s="2"/>
      <c r="R52" s="1"/>
      <c r="S52" s="5"/>
      <c r="T52" s="1"/>
    </row>
    <row r="53" spans="2:20" ht="15" thickBot="1" x14ac:dyDescent="0.35">
      <c r="B53" s="1"/>
      <c r="C53" s="1"/>
      <c r="D53" s="6"/>
      <c r="E53" s="1" t="s">
        <v>12</v>
      </c>
      <c r="F53" s="1"/>
      <c r="G53" s="13"/>
      <c r="H53" s="1"/>
      <c r="I53" s="5"/>
      <c r="J53" s="5"/>
      <c r="K53" s="96"/>
      <c r="L53" s="1"/>
      <c r="M53" s="1"/>
      <c r="N53" s="6"/>
      <c r="O53" s="1" t="s">
        <v>12</v>
      </c>
      <c r="P53" s="1"/>
      <c r="Q53" s="13"/>
      <c r="R53" s="1"/>
      <c r="S53" s="5"/>
      <c r="T53" s="1"/>
    </row>
    <row r="54" spans="2:20" ht="15.6" thickTop="1" thickBot="1" x14ac:dyDescent="0.35">
      <c r="B54" s="1"/>
      <c r="C54" s="1"/>
      <c r="D54" s="6" t="s">
        <v>149</v>
      </c>
      <c r="E54" s="69" t="s">
        <v>154</v>
      </c>
      <c r="F54" s="6"/>
      <c r="G54" s="93" t="s">
        <v>158</v>
      </c>
      <c r="H54" s="1"/>
      <c r="I54" s="71" t="s">
        <v>160</v>
      </c>
      <c r="J54" s="5"/>
      <c r="K54" s="96"/>
      <c r="L54" s="1"/>
      <c r="M54" s="1"/>
      <c r="N54" s="6" t="s">
        <v>149</v>
      </c>
      <c r="O54" s="69" t="s">
        <v>154</v>
      </c>
      <c r="P54" s="6"/>
      <c r="Q54" s="93" t="s">
        <v>158</v>
      </c>
      <c r="R54" s="8"/>
      <c r="S54" s="5"/>
      <c r="T54" s="1"/>
    </row>
    <row r="55" spans="2:20" ht="15.6" thickTop="1" thickBot="1" x14ac:dyDescent="0.35">
      <c r="B55" s="1"/>
      <c r="C55" s="1"/>
      <c r="D55" s="69" t="s">
        <v>95</v>
      </c>
      <c r="E55" s="8"/>
      <c r="F55" s="4"/>
      <c r="G55" s="33"/>
      <c r="H55" s="4"/>
      <c r="I55" s="1"/>
      <c r="J55" s="4"/>
      <c r="K55" s="96"/>
      <c r="L55" s="1"/>
      <c r="M55" s="1"/>
      <c r="N55" s="69" t="s">
        <v>95</v>
      </c>
      <c r="O55" s="8"/>
      <c r="P55" s="4"/>
      <c r="Q55" s="33"/>
      <c r="R55" s="1"/>
      <c r="S55" s="1"/>
      <c r="T55" s="1"/>
    </row>
    <row r="56" spans="2:20" ht="15.6" thickTop="1" thickBot="1" x14ac:dyDescent="0.35">
      <c r="B56" s="1"/>
      <c r="C56" s="1"/>
      <c r="D56" s="8" t="s">
        <v>150</v>
      </c>
      <c r="E56" s="4"/>
      <c r="F56" s="1"/>
      <c r="G56" s="33"/>
      <c r="H56" s="1"/>
      <c r="I56" s="1"/>
      <c r="J56" s="5"/>
      <c r="K56" s="96"/>
      <c r="L56" s="1"/>
      <c r="M56" s="1"/>
      <c r="N56" s="8" t="s">
        <v>150</v>
      </c>
      <c r="O56" s="4"/>
      <c r="P56" s="1"/>
      <c r="Q56" s="33"/>
      <c r="R56" s="1"/>
      <c r="S56" s="1"/>
      <c r="T56" s="1"/>
    </row>
    <row r="57" spans="2:20" ht="15.6" thickTop="1" thickBot="1" x14ac:dyDescent="0.35">
      <c r="B57" s="1"/>
      <c r="C57" s="1"/>
      <c r="D57" s="1"/>
      <c r="E57" s="1"/>
      <c r="F57" s="70" t="s">
        <v>156</v>
      </c>
      <c r="G57" s="15"/>
      <c r="H57" s="1"/>
      <c r="I57" s="1"/>
      <c r="J57" s="5"/>
      <c r="K57" s="96"/>
      <c r="L57" s="1"/>
      <c r="M57" s="1"/>
      <c r="N57" s="1"/>
      <c r="O57" s="1"/>
      <c r="P57" s="70" t="s">
        <v>164</v>
      </c>
      <c r="Q57" s="15"/>
      <c r="R57" s="1"/>
      <c r="S57" s="1"/>
      <c r="T57" s="1"/>
    </row>
    <row r="58" spans="2:20" ht="15" thickTop="1" x14ac:dyDescent="0.3">
      <c r="B58" s="1"/>
      <c r="C58" s="1"/>
      <c r="D58" s="6"/>
      <c r="E58" s="1"/>
      <c r="F58" s="1"/>
      <c r="G58" s="4"/>
      <c r="H58" s="1"/>
      <c r="I58" s="1"/>
      <c r="J58" s="5"/>
      <c r="K58" s="96"/>
      <c r="L58" s="1"/>
      <c r="M58" s="1"/>
      <c r="N58" s="6"/>
      <c r="O58" s="1"/>
      <c r="P58" s="1"/>
      <c r="Q58" s="4"/>
      <c r="R58" s="1"/>
      <c r="S58" s="1"/>
      <c r="T58" s="1"/>
    </row>
    <row r="59" spans="2:20" ht="15" thickBot="1" x14ac:dyDescent="0.35">
      <c r="B59" s="1"/>
      <c r="C59" s="1"/>
      <c r="D59" s="6"/>
      <c r="E59" s="1" t="s">
        <v>13</v>
      </c>
      <c r="F59" s="1"/>
      <c r="G59" s="5"/>
      <c r="H59" s="1"/>
      <c r="I59" s="1"/>
      <c r="J59" s="5"/>
      <c r="K59" s="96"/>
      <c r="L59" s="1"/>
      <c r="M59" s="1"/>
      <c r="N59" s="6"/>
      <c r="O59" s="1" t="s">
        <v>13</v>
      </c>
      <c r="P59" s="1"/>
      <c r="Q59" s="5"/>
      <c r="R59" s="1"/>
      <c r="S59" s="1"/>
      <c r="T59" s="1"/>
    </row>
    <row r="60" spans="2:20" ht="15.6" thickTop="1" thickBot="1" x14ac:dyDescent="0.35">
      <c r="B60" s="1"/>
      <c r="C60" s="1"/>
      <c r="D60" s="6" t="s">
        <v>151</v>
      </c>
      <c r="E60" s="69" t="s">
        <v>155</v>
      </c>
      <c r="F60" s="6"/>
      <c r="G60" s="5"/>
      <c r="H60" s="1"/>
      <c r="I60" s="8" t="s">
        <v>15</v>
      </c>
      <c r="J60" s="1"/>
      <c r="K60" s="96"/>
      <c r="L60" s="1"/>
      <c r="M60" s="1"/>
      <c r="N60" s="6" t="s">
        <v>151</v>
      </c>
      <c r="O60" s="69" t="s">
        <v>155</v>
      </c>
      <c r="P60" s="6"/>
      <c r="Q60" s="5"/>
      <c r="R60" s="1"/>
      <c r="S60" s="1"/>
      <c r="T60" s="1"/>
    </row>
    <row r="61" spans="2:20" ht="15.6" thickTop="1" thickBot="1" x14ac:dyDescent="0.35">
      <c r="B61" s="1"/>
      <c r="C61" s="1"/>
      <c r="D61" s="69" t="s">
        <v>96</v>
      </c>
      <c r="E61" s="8"/>
      <c r="F61" s="4"/>
      <c r="G61" s="1"/>
      <c r="H61" s="1"/>
      <c r="I61" s="1"/>
      <c r="J61" s="1"/>
      <c r="K61" s="96"/>
      <c r="L61" s="1"/>
      <c r="M61" s="1"/>
      <c r="N61" s="69" t="s">
        <v>96</v>
      </c>
      <c r="O61" s="8"/>
      <c r="P61" s="4"/>
      <c r="Q61" s="1"/>
      <c r="R61" s="1"/>
      <c r="S61" s="1"/>
      <c r="T61" s="1"/>
    </row>
    <row r="62" spans="2:20" ht="15.6" thickTop="1" thickBot="1" x14ac:dyDescent="0.35">
      <c r="B62" s="1"/>
      <c r="C62" s="1"/>
      <c r="D62" s="8" t="s">
        <v>152</v>
      </c>
      <c r="E62" s="4"/>
      <c r="F62" s="1"/>
      <c r="G62" s="1"/>
      <c r="H62" s="1"/>
      <c r="I62" s="1"/>
      <c r="J62" s="1"/>
      <c r="K62" s="96"/>
      <c r="L62" s="1"/>
      <c r="M62" s="1"/>
      <c r="N62" s="8" t="s">
        <v>152</v>
      </c>
      <c r="O62" s="4"/>
      <c r="P62" s="1"/>
      <c r="Q62" s="1"/>
      <c r="R62" s="1"/>
      <c r="S62" s="1"/>
      <c r="T62" s="1"/>
    </row>
    <row r="63" spans="2:20" ht="15" thickTop="1" x14ac:dyDescent="0.3">
      <c r="B63" s="1"/>
      <c r="C63" s="1"/>
      <c r="D63" s="1"/>
      <c r="E63" s="1"/>
      <c r="F63" s="1"/>
      <c r="G63" s="1"/>
      <c r="H63" s="1"/>
      <c r="I63" s="1"/>
      <c r="J63" s="1"/>
      <c r="K63" s="96"/>
      <c r="L63" s="1"/>
      <c r="M63" s="1"/>
      <c r="N63" s="1"/>
      <c r="O63" s="1"/>
      <c r="P63" s="1"/>
      <c r="Q63" s="1"/>
      <c r="R63" s="1"/>
      <c r="S63" s="1"/>
      <c r="T63" s="1"/>
    </row>
    <row r="64" spans="2:20" x14ac:dyDescent="0.3">
      <c r="B64" s="1"/>
      <c r="C64" s="1"/>
      <c r="D64" s="1"/>
      <c r="E64" s="1"/>
      <c r="F64" s="1"/>
      <c r="G64" s="1"/>
      <c r="H64" s="1"/>
      <c r="I64" s="1"/>
      <c r="J64" s="1"/>
      <c r="K64" s="96"/>
      <c r="L64" s="1"/>
      <c r="M64" s="1"/>
      <c r="N64" s="1"/>
      <c r="O64" s="1"/>
      <c r="P64" s="1"/>
      <c r="Q64" s="1"/>
      <c r="R64" s="1"/>
      <c r="S64" s="1"/>
      <c r="T64" s="1"/>
    </row>
    <row r="65" spans="2:20" x14ac:dyDescent="0.3">
      <c r="B65" s="1"/>
      <c r="C65" s="1"/>
      <c r="D65" s="1"/>
      <c r="E65" s="1"/>
      <c r="F65" s="1"/>
      <c r="G65" s="1"/>
      <c r="H65" s="1"/>
      <c r="I65" s="1"/>
      <c r="J65" s="1"/>
      <c r="K65" s="96"/>
      <c r="L65" s="1"/>
      <c r="M65" s="1"/>
      <c r="N65" s="1"/>
      <c r="O65" s="1"/>
      <c r="P65" s="1"/>
      <c r="Q65" s="1"/>
      <c r="R65" s="1"/>
      <c r="S65" s="1"/>
      <c r="T65" s="1"/>
    </row>
    <row r="66" spans="2:20" x14ac:dyDescent="0.3">
      <c r="B66" s="1"/>
      <c r="C66" s="1"/>
      <c r="D66" s="1"/>
      <c r="E66" s="1"/>
      <c r="F66" s="1"/>
      <c r="G66" s="1"/>
      <c r="H66" s="1"/>
      <c r="I66" s="1"/>
      <c r="J66" s="1"/>
      <c r="K66" s="96"/>
      <c r="L66" s="1"/>
      <c r="M66" s="1"/>
      <c r="N66" s="1"/>
      <c r="O66" s="1"/>
      <c r="P66" s="1"/>
      <c r="Q66" s="1"/>
      <c r="R66" s="1"/>
      <c r="S66" s="1"/>
      <c r="T66" s="1"/>
    </row>
    <row r="67" spans="2:20" x14ac:dyDescent="0.3">
      <c r="B67" s="1"/>
      <c r="C67" s="1"/>
      <c r="D67" s="1"/>
      <c r="E67" s="1"/>
      <c r="F67" s="1"/>
      <c r="G67" s="1"/>
      <c r="H67" s="1"/>
      <c r="I67" s="1"/>
      <c r="J67" s="1"/>
      <c r="K67" s="96"/>
      <c r="L67" s="1"/>
      <c r="M67" s="1"/>
      <c r="N67" s="1"/>
      <c r="O67" s="1"/>
      <c r="P67" s="1"/>
      <c r="Q67" s="1"/>
      <c r="R67" s="1"/>
      <c r="S67" s="1"/>
      <c r="T67" s="1"/>
    </row>
    <row r="68" spans="2:20" x14ac:dyDescent="0.3">
      <c r="B68" s="1"/>
      <c r="C68" s="1"/>
      <c r="D68" s="1"/>
      <c r="E68" s="1"/>
      <c r="F68" s="1"/>
      <c r="G68" s="1"/>
      <c r="H68" s="1"/>
      <c r="I68" s="1"/>
      <c r="J68" s="1"/>
      <c r="K68" s="96"/>
      <c r="L68" s="1"/>
      <c r="M68" s="1"/>
      <c r="N68" s="1"/>
      <c r="O68" s="1"/>
      <c r="P68" s="1"/>
      <c r="Q68" s="1"/>
      <c r="R68" s="1"/>
      <c r="S68" s="1"/>
      <c r="T68" s="1"/>
    </row>
    <row r="69" spans="2:20" x14ac:dyDescent="0.3">
      <c r="B69" s="1"/>
      <c r="C69" s="1"/>
      <c r="D69" s="1"/>
      <c r="E69" s="1"/>
      <c r="F69" s="1"/>
      <c r="G69" s="1"/>
      <c r="H69" s="1"/>
      <c r="I69" s="1"/>
      <c r="J69" s="1"/>
      <c r="K69" s="96"/>
      <c r="L69" s="1"/>
      <c r="M69" s="1"/>
      <c r="N69" s="1"/>
      <c r="O69" s="1"/>
      <c r="P69" s="1"/>
      <c r="Q69" s="1"/>
      <c r="R69" s="1"/>
      <c r="S69" s="1"/>
      <c r="T69" s="1"/>
    </row>
    <row r="70" spans="2:20" x14ac:dyDescent="0.3">
      <c r="B70" s="1"/>
      <c r="C70" s="1"/>
      <c r="D70" s="1"/>
      <c r="E70" s="1"/>
      <c r="F70" s="1"/>
      <c r="G70" s="1"/>
      <c r="H70" s="1"/>
      <c r="I70" s="1"/>
      <c r="J70" s="1"/>
      <c r="K70" s="96"/>
      <c r="L70" s="1"/>
      <c r="M70" s="1"/>
      <c r="N70" s="1"/>
      <c r="O70" s="1"/>
      <c r="P70" s="1"/>
      <c r="Q70" s="1"/>
      <c r="R70" s="1"/>
      <c r="S70" s="1"/>
      <c r="T70" s="1"/>
    </row>
    <row r="71" spans="2:20" x14ac:dyDescent="0.3">
      <c r="B71" s="1"/>
      <c r="C71" s="1"/>
      <c r="D71" s="1"/>
      <c r="E71" s="1"/>
      <c r="F71" s="1"/>
      <c r="G71" s="1"/>
      <c r="H71" s="1"/>
      <c r="I71" s="1"/>
      <c r="J71" s="1"/>
      <c r="K71" s="96"/>
      <c r="L71" s="1"/>
      <c r="M71" s="1"/>
      <c r="N71" s="1"/>
      <c r="O71" s="1"/>
      <c r="P71" s="1"/>
      <c r="Q71" s="1"/>
      <c r="R71" s="1"/>
      <c r="S71" s="1"/>
      <c r="T71" s="1"/>
    </row>
    <row r="72" spans="2:20" x14ac:dyDescent="0.3">
      <c r="B72" s="1"/>
      <c r="C72" s="1"/>
      <c r="D72" s="1"/>
      <c r="E72" s="1"/>
      <c r="F72" s="1"/>
      <c r="G72" s="1"/>
      <c r="H72" s="1"/>
      <c r="I72" s="1"/>
      <c r="J72" s="1"/>
      <c r="K72" s="96"/>
      <c r="L72" s="1"/>
      <c r="M72" s="1"/>
      <c r="N72" s="1"/>
      <c r="O72" s="1"/>
      <c r="P72" s="1"/>
      <c r="Q72" s="1"/>
      <c r="R72" s="1"/>
      <c r="S72" s="1"/>
    </row>
    <row r="73" spans="2:20" x14ac:dyDescent="0.3">
      <c r="B73" s="1"/>
      <c r="C73" s="1"/>
      <c r="D73" s="1"/>
      <c r="E73" s="1"/>
      <c r="F73" s="1"/>
      <c r="G73" s="1"/>
      <c r="H73" s="1"/>
      <c r="I73" s="1"/>
      <c r="J73" s="1"/>
      <c r="K73" s="96"/>
      <c r="L73" s="1"/>
      <c r="M73" s="1"/>
      <c r="N73" s="1"/>
      <c r="O73" s="1"/>
      <c r="P73" s="1"/>
      <c r="Q73" s="1"/>
      <c r="R73" s="1"/>
      <c r="S73" s="1"/>
    </row>
    <row r="74" spans="2:20" x14ac:dyDescent="0.3">
      <c r="B74" s="1"/>
      <c r="C74" s="1"/>
      <c r="D74" s="1"/>
      <c r="E74" s="1"/>
      <c r="F74" s="1"/>
      <c r="G74" s="1"/>
      <c r="H74" s="1"/>
      <c r="I74" s="1"/>
      <c r="J74" s="1"/>
      <c r="K74" s="96"/>
      <c r="L74" s="1"/>
      <c r="M74" s="1"/>
      <c r="N74" s="1"/>
      <c r="O74" s="1"/>
      <c r="P74" s="1"/>
      <c r="Q74" s="1"/>
      <c r="R74" s="1"/>
      <c r="S74" s="1"/>
    </row>
    <row r="75" spans="2:20" x14ac:dyDescent="0.3">
      <c r="B75" s="1"/>
      <c r="C75" s="1"/>
      <c r="D75" s="1"/>
      <c r="E75" s="1"/>
      <c r="F75" s="1"/>
      <c r="G75" s="1"/>
      <c r="H75" s="1"/>
      <c r="I75" s="1"/>
      <c r="J75" s="1"/>
      <c r="K75" s="96"/>
      <c r="L75" s="1"/>
      <c r="M75" s="1"/>
      <c r="N75" s="1"/>
      <c r="O75" s="1"/>
      <c r="P75" s="1"/>
      <c r="Q75" s="1"/>
      <c r="R75" s="1"/>
      <c r="S75"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E115-5E6E-4CC4-831D-D80667A17760}">
  <dimension ref="B4:H16"/>
  <sheetViews>
    <sheetView workbookViewId="0">
      <selection activeCell="C12" sqref="C8:E12"/>
    </sheetView>
  </sheetViews>
  <sheetFormatPr defaultRowHeight="14.4" x14ac:dyDescent="0.3"/>
  <cols>
    <col min="3" max="7" width="15.5546875" customWidth="1"/>
  </cols>
  <sheetData>
    <row r="4" spans="2:8" x14ac:dyDescent="0.3">
      <c r="B4" s="1"/>
      <c r="C4" s="1"/>
      <c r="D4" s="1"/>
      <c r="E4" s="1"/>
      <c r="F4" s="1"/>
      <c r="G4" s="1"/>
      <c r="H4" s="1"/>
    </row>
    <row r="5" spans="2:8" x14ac:dyDescent="0.3">
      <c r="B5" s="1"/>
      <c r="C5" s="1"/>
      <c r="D5" s="1"/>
      <c r="E5" s="1"/>
      <c r="F5" s="1"/>
      <c r="G5" s="1"/>
      <c r="H5" s="1"/>
    </row>
    <row r="6" spans="2:8" x14ac:dyDescent="0.3">
      <c r="B6" s="1"/>
      <c r="C6" s="1"/>
      <c r="D6" s="1"/>
      <c r="E6" s="1"/>
      <c r="F6" s="6"/>
      <c r="G6" s="1"/>
      <c r="H6" s="1"/>
    </row>
    <row r="7" spans="2:8" ht="15" thickBot="1" x14ac:dyDescent="0.35">
      <c r="B7" s="1"/>
      <c r="C7" s="1"/>
      <c r="D7" s="1"/>
      <c r="E7" s="6"/>
      <c r="F7" s="6" t="s">
        <v>177</v>
      </c>
      <c r="G7" s="1"/>
      <c r="H7" s="1"/>
    </row>
    <row r="8" spans="2:8" ht="15.6" thickTop="1" thickBot="1" x14ac:dyDescent="0.35">
      <c r="B8" s="1"/>
      <c r="C8" s="1"/>
      <c r="D8" s="6"/>
      <c r="E8" s="6" t="s">
        <v>178</v>
      </c>
      <c r="F8" s="26"/>
      <c r="G8" s="6" t="s">
        <v>184</v>
      </c>
      <c r="H8" s="1"/>
    </row>
    <row r="9" spans="2:8" ht="15.6" thickTop="1" thickBot="1" x14ac:dyDescent="0.35">
      <c r="B9" s="1"/>
      <c r="C9" s="6"/>
      <c r="D9" s="6" t="s">
        <v>179</v>
      </c>
      <c r="E9" s="26"/>
      <c r="F9" s="8" t="s">
        <v>183</v>
      </c>
      <c r="G9" s="4"/>
      <c r="H9" s="1"/>
    </row>
    <row r="10" spans="2:8" ht="15.6" thickTop="1" thickBot="1" x14ac:dyDescent="0.35">
      <c r="B10" s="1"/>
      <c r="C10" s="6" t="s">
        <v>180</v>
      </c>
      <c r="D10" s="26"/>
      <c r="E10" s="8" t="s">
        <v>182</v>
      </c>
      <c r="F10" s="4"/>
      <c r="G10" s="1"/>
      <c r="H10" s="1"/>
    </row>
    <row r="11" spans="2:8" ht="15.6" thickTop="1" thickBot="1" x14ac:dyDescent="0.35">
      <c r="B11" s="1"/>
      <c r="C11" s="26"/>
      <c r="D11" s="8" t="s">
        <v>182</v>
      </c>
      <c r="E11" s="4"/>
      <c r="F11" s="1"/>
      <c r="G11" s="1"/>
      <c r="H11" s="1"/>
    </row>
    <row r="12" spans="2:8" ht="15.6" thickTop="1" thickBot="1" x14ac:dyDescent="0.35">
      <c r="B12" s="1"/>
      <c r="C12" s="8" t="s">
        <v>181</v>
      </c>
      <c r="D12" s="4"/>
      <c r="E12" s="1"/>
      <c r="F12" s="1"/>
      <c r="G12" s="1"/>
      <c r="H12" s="1"/>
    </row>
    <row r="13" spans="2:8" ht="15" thickTop="1" x14ac:dyDescent="0.3">
      <c r="B13" s="1"/>
      <c r="C13" s="1"/>
      <c r="D13" s="1"/>
      <c r="E13" s="1"/>
      <c r="F13" s="1"/>
      <c r="G13" s="1"/>
      <c r="H13" s="1"/>
    </row>
    <row r="14" spans="2:8" x14ac:dyDescent="0.3">
      <c r="B14" s="1"/>
      <c r="C14" s="1"/>
      <c r="D14" s="1"/>
      <c r="E14" s="1"/>
      <c r="F14" s="1"/>
      <c r="G14" s="1"/>
      <c r="H14" s="1"/>
    </row>
    <row r="15" spans="2:8" x14ac:dyDescent="0.3">
      <c r="B15" s="1"/>
      <c r="C15" s="1"/>
      <c r="D15" s="1"/>
      <c r="E15" s="1"/>
      <c r="F15" s="1"/>
      <c r="G15" s="1"/>
      <c r="H15" s="1"/>
    </row>
    <row r="16" spans="2:8" x14ac:dyDescent="0.3">
      <c r="B16" s="1"/>
      <c r="C16" s="1"/>
      <c r="D16" s="1"/>
      <c r="E16" s="1"/>
      <c r="F16" s="1"/>
      <c r="G16" s="1"/>
      <c r="H16" s="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E2E9-5FD8-4977-AB68-FE330F0CC9E1}">
  <dimension ref="B3:CB40"/>
  <sheetViews>
    <sheetView topLeftCell="AN1" workbookViewId="0">
      <selection activeCell="AX1" sqref="AX1:BA1048576"/>
    </sheetView>
  </sheetViews>
  <sheetFormatPr defaultRowHeight="14.4" x14ac:dyDescent="0.3"/>
  <cols>
    <col min="3" max="6" width="10.77734375" customWidth="1"/>
    <col min="7" max="8" width="5.33203125" customWidth="1"/>
    <col min="9" max="9" width="12.33203125" bestFit="1" customWidth="1"/>
    <col min="10" max="12" width="10.88671875" bestFit="1" customWidth="1"/>
    <col min="37" max="41" width="13" customWidth="1"/>
    <col min="42" max="43" width="6.88671875" customWidth="1"/>
    <col min="44" max="48" width="13" customWidth="1"/>
    <col min="50" max="53" width="8.77734375" customWidth="1"/>
    <col min="54" max="55" width="13" customWidth="1"/>
  </cols>
  <sheetData>
    <row r="3" spans="2:80" x14ac:dyDescent="0.3">
      <c r="AP3" s="1"/>
      <c r="AQ3" s="68"/>
    </row>
    <row r="4" spans="2:80"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68"/>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row>
    <row r="5" spans="2:80" ht="15" thickBot="1" x14ac:dyDescent="0.35">
      <c r="B5" s="1"/>
      <c r="C5" s="6">
        <v>1</v>
      </c>
      <c r="D5" s="1"/>
      <c r="E5" s="1"/>
      <c r="F5" s="1"/>
      <c r="G5" s="1"/>
      <c r="H5" s="68"/>
      <c r="I5" s="6" t="s">
        <v>27</v>
      </c>
      <c r="J5" s="1"/>
      <c r="K5" s="1"/>
      <c r="L5" s="1"/>
      <c r="M5" s="1"/>
      <c r="N5" s="1"/>
      <c r="O5" s="6">
        <v>1</v>
      </c>
      <c r="P5" s="1"/>
      <c r="Q5" s="1"/>
      <c r="R5" s="1"/>
      <c r="S5" s="1"/>
      <c r="T5" s="6">
        <v>1</v>
      </c>
      <c r="U5" s="1"/>
      <c r="V5" s="1"/>
      <c r="W5" s="1"/>
      <c r="X5" s="1"/>
      <c r="Y5" s="6">
        <v>1</v>
      </c>
      <c r="Z5" s="1"/>
      <c r="AA5" s="1"/>
      <c r="AB5" s="1"/>
      <c r="AC5" s="1"/>
      <c r="AD5" s="1"/>
      <c r="AE5" s="6">
        <v>1</v>
      </c>
      <c r="AF5" s="1"/>
      <c r="AG5" s="1"/>
      <c r="AH5" s="1"/>
      <c r="AI5" s="1"/>
      <c r="AJ5" s="1"/>
      <c r="AK5" s="6">
        <v>1</v>
      </c>
      <c r="AL5" s="1"/>
      <c r="AM5" s="1"/>
      <c r="AN5" s="1"/>
      <c r="AO5" s="1"/>
      <c r="AP5" s="1"/>
      <c r="AQ5" s="68"/>
      <c r="AR5" s="6" t="s">
        <v>240</v>
      </c>
      <c r="AS5" s="1"/>
      <c r="AT5" s="1"/>
      <c r="AU5" s="1"/>
      <c r="AV5" s="1"/>
      <c r="AW5" s="1"/>
      <c r="AX5" s="6">
        <v>1</v>
      </c>
      <c r="AY5" s="1"/>
      <c r="AZ5" s="1"/>
      <c r="BA5" s="1"/>
      <c r="BB5" s="1"/>
      <c r="BC5" s="1"/>
      <c r="BD5" s="6">
        <v>1</v>
      </c>
      <c r="BE5" s="1"/>
      <c r="BF5" s="1"/>
      <c r="BG5" s="1"/>
      <c r="BH5" s="1"/>
      <c r="BI5" s="1"/>
      <c r="BJ5" s="1"/>
      <c r="BK5" s="6">
        <v>1</v>
      </c>
      <c r="BL5" s="1"/>
      <c r="BM5" s="1"/>
      <c r="BN5" s="1"/>
      <c r="BO5" s="1"/>
      <c r="BP5" s="1"/>
      <c r="BQ5" s="1"/>
      <c r="BR5" s="6">
        <v>1</v>
      </c>
      <c r="BS5" s="1"/>
      <c r="BT5" s="1"/>
      <c r="BU5" s="1"/>
      <c r="BV5" s="1"/>
      <c r="BW5" s="1"/>
      <c r="BX5" s="6">
        <v>1</v>
      </c>
      <c r="BY5" s="1"/>
      <c r="BZ5" s="1"/>
      <c r="CA5" s="1"/>
      <c r="CB5" s="1"/>
    </row>
    <row r="6" spans="2:80" ht="15.6" thickTop="1" thickBot="1" x14ac:dyDescent="0.35">
      <c r="B6" s="1"/>
      <c r="C6" s="69" t="s">
        <v>8</v>
      </c>
      <c r="D6" s="1"/>
      <c r="E6" s="1"/>
      <c r="F6" s="1"/>
      <c r="G6" s="1"/>
      <c r="H6" s="68"/>
      <c r="I6" s="69" t="s">
        <v>8</v>
      </c>
      <c r="J6" s="1" t="s">
        <v>4</v>
      </c>
      <c r="K6" s="1"/>
      <c r="L6" s="1"/>
      <c r="M6" s="1"/>
      <c r="N6" s="1"/>
      <c r="O6" s="26" t="s">
        <v>8</v>
      </c>
      <c r="P6" s="1"/>
      <c r="Q6" s="1"/>
      <c r="R6" s="1"/>
      <c r="S6" s="1"/>
      <c r="T6" s="26" t="s">
        <v>8</v>
      </c>
      <c r="U6" s="1"/>
      <c r="V6" s="1"/>
      <c r="W6" s="1"/>
      <c r="X6" s="1"/>
      <c r="Y6" s="69" t="s">
        <v>8</v>
      </c>
      <c r="Z6" s="1"/>
      <c r="AA6" s="1"/>
      <c r="AB6" s="1"/>
      <c r="AC6" s="1"/>
      <c r="AD6" s="1"/>
      <c r="AE6" s="26" t="s">
        <v>8</v>
      </c>
      <c r="AF6" s="6">
        <v>1</v>
      </c>
      <c r="AG6" s="1"/>
      <c r="AH6" s="1"/>
      <c r="AI6" s="1"/>
      <c r="AJ6" s="1"/>
      <c r="AK6" s="69" t="s">
        <v>8</v>
      </c>
      <c r="AL6" s="1"/>
      <c r="AM6" s="1"/>
      <c r="AN6" s="1"/>
      <c r="AO6" s="1"/>
      <c r="AP6" s="1"/>
      <c r="AQ6" s="68"/>
      <c r="AR6" s="69" t="s">
        <v>8</v>
      </c>
      <c r="AS6" s="6" t="s">
        <v>239</v>
      </c>
      <c r="AT6" s="1"/>
      <c r="AU6" s="1"/>
      <c r="AV6" s="1"/>
      <c r="AW6" s="1"/>
      <c r="AX6" s="69" t="s">
        <v>8</v>
      </c>
      <c r="AY6" s="1"/>
      <c r="AZ6" s="1"/>
      <c r="BA6" s="1"/>
      <c r="BB6" s="1"/>
      <c r="BC6" s="1"/>
      <c r="BD6" s="26" t="s">
        <v>8</v>
      </c>
      <c r="BE6" s="1"/>
      <c r="BF6" s="1"/>
      <c r="BG6" s="1"/>
      <c r="BH6" s="1"/>
      <c r="BI6" s="1"/>
      <c r="BJ6" s="1"/>
      <c r="BK6" s="26" t="s">
        <v>8</v>
      </c>
      <c r="BL6" s="1"/>
      <c r="BM6" s="1"/>
      <c r="BN6" s="1"/>
      <c r="BO6" s="1"/>
      <c r="BP6" s="1"/>
      <c r="BQ6" s="1"/>
      <c r="BR6" s="26" t="s">
        <v>8</v>
      </c>
      <c r="BS6" s="1"/>
      <c r="BT6" s="1"/>
      <c r="BU6" s="1"/>
      <c r="BV6" s="1"/>
      <c r="BW6" s="1"/>
      <c r="BX6" s="26" t="s">
        <v>8</v>
      </c>
      <c r="BY6" s="1"/>
      <c r="BZ6" s="1"/>
      <c r="CA6" s="1"/>
      <c r="CB6" s="1"/>
    </row>
    <row r="7" spans="2:80" ht="15.6" thickTop="1" thickBot="1" x14ac:dyDescent="0.35">
      <c r="B7" s="1"/>
      <c r="C7" s="8">
        <v>8</v>
      </c>
      <c r="D7" s="4"/>
      <c r="E7" s="5"/>
      <c r="F7" s="1"/>
      <c r="G7" s="1"/>
      <c r="H7" s="68"/>
      <c r="I7" s="8" t="s">
        <v>28</v>
      </c>
      <c r="J7" s="4"/>
      <c r="K7" s="5"/>
      <c r="L7" s="1"/>
      <c r="M7" s="1"/>
      <c r="N7" s="1"/>
      <c r="O7" s="8">
        <v>8</v>
      </c>
      <c r="P7" s="4"/>
      <c r="Q7" s="5"/>
      <c r="R7" s="1"/>
      <c r="S7" s="1"/>
      <c r="T7" s="8">
        <v>8</v>
      </c>
      <c r="U7" s="4"/>
      <c r="V7" s="5"/>
      <c r="W7" s="1"/>
      <c r="X7" s="1"/>
      <c r="Y7" s="8">
        <v>8</v>
      </c>
      <c r="Z7" s="4"/>
      <c r="AA7" s="5"/>
      <c r="AB7" s="1"/>
      <c r="AC7" s="1"/>
      <c r="AD7" s="1"/>
      <c r="AE7" s="8">
        <v>8</v>
      </c>
      <c r="AF7" s="4"/>
      <c r="AG7" s="5"/>
      <c r="AH7" s="1"/>
      <c r="AI7" s="1"/>
      <c r="AJ7" s="1"/>
      <c r="AK7" s="8">
        <v>8</v>
      </c>
      <c r="AL7" s="4"/>
      <c r="AM7" s="5"/>
      <c r="AN7" s="1"/>
      <c r="AO7" s="1"/>
      <c r="AP7" s="1"/>
      <c r="AQ7" s="68"/>
      <c r="AR7" s="8" t="s">
        <v>360</v>
      </c>
      <c r="AS7" s="4"/>
      <c r="AT7" s="5"/>
      <c r="AU7" s="1"/>
      <c r="AV7" s="1"/>
      <c r="AW7" s="1"/>
      <c r="AX7" s="8">
        <v>8</v>
      </c>
      <c r="AY7" s="4"/>
      <c r="AZ7" s="5"/>
      <c r="BA7" s="1"/>
      <c r="BB7" s="1"/>
      <c r="BC7" s="1"/>
      <c r="BD7" s="8">
        <v>8</v>
      </c>
      <c r="BE7" s="4"/>
      <c r="BF7" s="5"/>
      <c r="BG7" s="1"/>
      <c r="BH7" s="1"/>
      <c r="BI7" s="1"/>
      <c r="BJ7" s="1"/>
      <c r="BK7" s="8">
        <v>8</v>
      </c>
      <c r="BL7" s="4"/>
      <c r="BM7" s="5"/>
      <c r="BN7" s="1"/>
      <c r="BO7" s="1"/>
      <c r="BP7" s="1"/>
      <c r="BQ7" s="1"/>
      <c r="BR7" s="8">
        <v>8</v>
      </c>
      <c r="BS7" s="4"/>
      <c r="BT7" s="5"/>
      <c r="BU7" s="1"/>
      <c r="BV7" s="1"/>
      <c r="BW7" s="1"/>
      <c r="BX7" s="8">
        <v>8</v>
      </c>
      <c r="BY7" s="4"/>
      <c r="BZ7" s="5"/>
      <c r="CA7" s="1"/>
      <c r="CB7" s="1"/>
    </row>
    <row r="8" spans="2:80" ht="15.6" thickTop="1" thickBot="1" x14ac:dyDescent="0.35">
      <c r="B8" s="1"/>
      <c r="C8" s="6"/>
      <c r="D8" s="70" t="s">
        <v>12</v>
      </c>
      <c r="E8" s="5"/>
      <c r="F8" s="1"/>
      <c r="G8" s="1"/>
      <c r="H8" s="68"/>
      <c r="I8" s="6"/>
      <c r="J8" s="70" t="s">
        <v>12</v>
      </c>
      <c r="K8" s="5" t="s">
        <v>4</v>
      </c>
      <c r="L8" s="1"/>
      <c r="M8" s="1"/>
      <c r="N8" s="1"/>
      <c r="O8" s="6"/>
      <c r="P8" s="21" t="s">
        <v>12</v>
      </c>
      <c r="Q8" s="5"/>
      <c r="R8" s="1"/>
      <c r="S8" s="1"/>
      <c r="T8" s="6"/>
      <c r="U8" s="21" t="s">
        <v>12</v>
      </c>
      <c r="V8" s="5"/>
      <c r="W8" s="1"/>
      <c r="X8" s="1"/>
      <c r="Y8" s="6"/>
      <c r="Z8" s="70" t="s">
        <v>12</v>
      </c>
      <c r="AA8" s="5"/>
      <c r="AB8" s="1"/>
      <c r="AC8" s="1"/>
      <c r="AD8" s="1"/>
      <c r="AE8" s="6"/>
      <c r="AF8" s="21" t="s">
        <v>12</v>
      </c>
      <c r="AG8" s="19">
        <v>1</v>
      </c>
      <c r="AH8" s="1"/>
      <c r="AI8" s="1"/>
      <c r="AJ8" s="1"/>
      <c r="AK8" s="6"/>
      <c r="AL8" s="70" t="s">
        <v>12</v>
      </c>
      <c r="AM8" s="5"/>
      <c r="AN8" s="1"/>
      <c r="AO8" s="1"/>
      <c r="AP8" s="1"/>
      <c r="AQ8" s="68"/>
      <c r="AR8" s="6"/>
      <c r="AS8" s="70" t="s">
        <v>12</v>
      </c>
      <c r="AT8" s="72" t="s">
        <v>239</v>
      </c>
      <c r="AU8" s="1"/>
      <c r="AV8" s="1"/>
      <c r="AW8" s="1"/>
      <c r="AX8" s="6"/>
      <c r="AY8" s="70" t="s">
        <v>12</v>
      </c>
      <c r="AZ8" s="5"/>
      <c r="BA8" s="1"/>
      <c r="BB8" s="1"/>
      <c r="BC8" s="1"/>
      <c r="BD8" s="6"/>
      <c r="BE8" s="21" t="s">
        <v>12</v>
      </c>
      <c r="BF8" s="5"/>
      <c r="BG8" s="1"/>
      <c r="BH8" s="1"/>
      <c r="BI8" s="1"/>
      <c r="BJ8" s="1"/>
      <c r="BK8" s="6"/>
      <c r="BL8" s="21" t="s">
        <v>12</v>
      </c>
      <c r="BM8" s="5"/>
      <c r="BN8" s="1"/>
      <c r="BO8" s="1"/>
      <c r="BP8" s="1"/>
      <c r="BQ8" s="1"/>
      <c r="BR8" s="6"/>
      <c r="BS8" s="21" t="s">
        <v>12</v>
      </c>
      <c r="BT8" s="5"/>
      <c r="BU8" s="1"/>
      <c r="BV8" s="1"/>
      <c r="BW8" s="1"/>
      <c r="BX8" s="6"/>
      <c r="BY8" s="21" t="s">
        <v>12</v>
      </c>
      <c r="BZ8" s="5"/>
      <c r="CA8" s="1"/>
      <c r="CB8" s="1"/>
    </row>
    <row r="9" spans="2:80" ht="15.6" thickTop="1" thickBot="1" x14ac:dyDescent="0.35">
      <c r="B9" s="1"/>
      <c r="C9" s="6">
        <v>4</v>
      </c>
      <c r="D9" s="1"/>
      <c r="E9" s="4"/>
      <c r="F9" s="5"/>
      <c r="G9" s="1"/>
      <c r="H9" s="68"/>
      <c r="I9" s="6" t="s">
        <v>29</v>
      </c>
      <c r="J9" s="1"/>
      <c r="K9" s="4"/>
      <c r="L9" s="5"/>
      <c r="M9" s="1"/>
      <c r="N9" s="1"/>
      <c r="O9" s="6">
        <v>4</v>
      </c>
      <c r="P9" s="1"/>
      <c r="Q9" s="4"/>
      <c r="R9" s="5"/>
      <c r="S9" s="1"/>
      <c r="T9" s="6">
        <v>4</v>
      </c>
      <c r="U9" s="1"/>
      <c r="V9" s="4"/>
      <c r="W9" s="5"/>
      <c r="X9" s="1"/>
      <c r="Y9" s="6">
        <v>4</v>
      </c>
      <c r="Z9" s="1"/>
      <c r="AA9" s="4"/>
      <c r="AB9" s="5"/>
      <c r="AC9" s="1"/>
      <c r="AD9" s="1"/>
      <c r="AE9" s="6">
        <v>4</v>
      </c>
      <c r="AF9" s="1"/>
      <c r="AG9" s="4"/>
      <c r="AH9" s="5"/>
      <c r="AI9" s="1"/>
      <c r="AJ9" s="1"/>
      <c r="AK9" s="6">
        <v>4</v>
      </c>
      <c r="AL9" s="1"/>
      <c r="AM9" s="4"/>
      <c r="AN9" s="5"/>
      <c r="AO9" s="1"/>
      <c r="AP9" s="1"/>
      <c r="AQ9" s="68"/>
      <c r="AR9" s="6" t="s">
        <v>241</v>
      </c>
      <c r="AS9" s="1"/>
      <c r="AT9" s="4"/>
      <c r="AU9" s="5"/>
      <c r="AV9" s="1"/>
      <c r="AW9" s="1"/>
      <c r="AX9" s="6">
        <v>4</v>
      </c>
      <c r="AY9" s="1"/>
      <c r="AZ9" s="4"/>
      <c r="BA9" s="5"/>
      <c r="BB9" s="1"/>
      <c r="BC9" s="1"/>
      <c r="BD9" s="6">
        <v>4</v>
      </c>
      <c r="BE9" s="1"/>
      <c r="BF9" s="4"/>
      <c r="BG9" s="5"/>
      <c r="BH9" s="1"/>
      <c r="BI9" s="1"/>
      <c r="BJ9" s="1"/>
      <c r="BK9" s="6">
        <v>4</v>
      </c>
      <c r="BL9" s="1"/>
      <c r="BM9" s="4"/>
      <c r="BN9" s="5"/>
      <c r="BO9" s="1"/>
      <c r="BP9" s="1"/>
      <c r="BQ9" s="1"/>
      <c r="BR9" s="6">
        <v>4</v>
      </c>
      <c r="BS9" s="1"/>
      <c r="BT9" s="4"/>
      <c r="BU9" s="1"/>
      <c r="BV9" s="1"/>
      <c r="BW9" s="1"/>
      <c r="BX9" s="6">
        <v>4</v>
      </c>
      <c r="BY9" s="1"/>
      <c r="BZ9" s="4"/>
      <c r="CA9" s="5"/>
      <c r="CB9" s="1"/>
    </row>
    <row r="10" spans="2:80" ht="15.6" thickTop="1" thickBot="1" x14ac:dyDescent="0.35">
      <c r="B10" s="1"/>
      <c r="C10" s="69" t="s">
        <v>9</v>
      </c>
      <c r="D10" s="1"/>
      <c r="E10" s="5"/>
      <c r="F10" s="5"/>
      <c r="G10" s="1"/>
      <c r="H10" s="68"/>
      <c r="I10" s="69" t="s">
        <v>9</v>
      </c>
      <c r="J10" s="1" t="s">
        <v>5</v>
      </c>
      <c r="K10" s="5"/>
      <c r="L10" s="5"/>
      <c r="M10" s="1"/>
      <c r="N10" s="1"/>
      <c r="O10" s="26" t="s">
        <v>9</v>
      </c>
      <c r="P10" s="1"/>
      <c r="Q10" s="5"/>
      <c r="R10" s="5"/>
      <c r="S10" s="1"/>
      <c r="T10" s="26" t="s">
        <v>9</v>
      </c>
      <c r="U10" s="1"/>
      <c r="V10" s="5"/>
      <c r="W10" s="5"/>
      <c r="X10" s="1"/>
      <c r="Y10" s="69" t="s">
        <v>9</v>
      </c>
      <c r="Z10" s="1"/>
      <c r="AA10" s="5"/>
      <c r="AB10" s="5"/>
      <c r="AC10" s="1"/>
      <c r="AD10" s="1"/>
      <c r="AE10" s="26" t="s">
        <v>9</v>
      </c>
      <c r="AF10" s="6">
        <v>4</v>
      </c>
      <c r="AG10" s="5"/>
      <c r="AH10" s="5"/>
      <c r="AI10" s="1"/>
      <c r="AJ10" s="1"/>
      <c r="AK10" s="69" t="s">
        <v>9</v>
      </c>
      <c r="AL10" s="1"/>
      <c r="AM10" s="5"/>
      <c r="AN10" s="5"/>
      <c r="AO10" s="1"/>
      <c r="AP10" s="1"/>
      <c r="AQ10" s="68"/>
      <c r="AR10" s="69" t="s">
        <v>9</v>
      </c>
      <c r="AS10" s="8" t="s">
        <v>233</v>
      </c>
      <c r="AT10" s="5"/>
      <c r="AU10" s="5"/>
      <c r="AV10" s="1"/>
      <c r="AW10" s="1"/>
      <c r="AX10" s="69" t="s">
        <v>9</v>
      </c>
      <c r="AY10" s="1"/>
      <c r="AZ10" s="5"/>
      <c r="BA10" s="5"/>
      <c r="BB10" s="1"/>
      <c r="BC10" s="1"/>
      <c r="BD10" s="26" t="s">
        <v>9</v>
      </c>
      <c r="BE10" s="1"/>
      <c r="BF10" s="5"/>
      <c r="BG10" s="5"/>
      <c r="BH10" s="1"/>
      <c r="BI10" s="1"/>
      <c r="BJ10" s="1"/>
      <c r="BK10" s="26" t="s">
        <v>9</v>
      </c>
      <c r="BL10" s="1"/>
      <c r="BM10" s="5"/>
      <c r="BN10" s="5"/>
      <c r="BO10" s="1"/>
      <c r="BP10" s="1"/>
      <c r="BQ10" s="1"/>
      <c r="BR10" s="26" t="s">
        <v>9</v>
      </c>
      <c r="BS10" s="1"/>
      <c r="BT10" s="5"/>
      <c r="BU10" s="1"/>
      <c r="BV10" s="1"/>
      <c r="BW10" s="1"/>
      <c r="BX10" s="26" t="s">
        <v>9</v>
      </c>
      <c r="BY10" s="1"/>
      <c r="BZ10" s="5"/>
      <c r="CA10" s="5"/>
      <c r="CB10" s="1"/>
    </row>
    <row r="11" spans="2:80" ht="15.6" thickTop="1" thickBot="1" x14ac:dyDescent="0.35">
      <c r="B11" s="1"/>
      <c r="C11" s="8">
        <v>5</v>
      </c>
      <c r="D11" s="4"/>
      <c r="E11" s="1"/>
      <c r="F11" s="5"/>
      <c r="G11" s="1"/>
      <c r="H11" s="68"/>
      <c r="I11" s="8" t="s">
        <v>30</v>
      </c>
      <c r="J11" s="4"/>
      <c r="K11" s="1"/>
      <c r="L11" s="5"/>
      <c r="M11" s="1"/>
      <c r="N11" s="1"/>
      <c r="O11" s="8">
        <v>5</v>
      </c>
      <c r="P11" s="4"/>
      <c r="Q11" s="1"/>
      <c r="R11" s="5"/>
      <c r="S11" s="1"/>
      <c r="T11" s="8">
        <v>5</v>
      </c>
      <c r="U11" s="4"/>
      <c r="V11" s="1"/>
      <c r="W11" s="5"/>
      <c r="X11" s="1"/>
      <c r="Y11" s="8">
        <v>5</v>
      </c>
      <c r="Z11" s="4"/>
      <c r="AA11" s="1"/>
      <c r="AB11" s="5"/>
      <c r="AC11" s="1"/>
      <c r="AD11" s="1"/>
      <c r="AE11" s="8">
        <v>5</v>
      </c>
      <c r="AF11" s="4"/>
      <c r="AG11" s="1"/>
      <c r="AH11" s="5"/>
      <c r="AI11" s="1"/>
      <c r="AJ11" s="1"/>
      <c r="AK11" s="8">
        <v>5</v>
      </c>
      <c r="AL11" s="4"/>
      <c r="AM11" s="1"/>
      <c r="AN11" s="5"/>
      <c r="AO11" s="1"/>
      <c r="AP11" s="1"/>
      <c r="AQ11" s="68"/>
      <c r="AR11" s="8" t="s">
        <v>242</v>
      </c>
      <c r="AS11" s="4"/>
      <c r="AT11" s="1"/>
      <c r="AU11" s="5"/>
      <c r="AV11" s="1"/>
      <c r="AW11" s="1"/>
      <c r="AX11" s="8">
        <v>5</v>
      </c>
      <c r="AY11" s="4"/>
      <c r="AZ11" s="1"/>
      <c r="BA11" s="5"/>
      <c r="BB11" s="1"/>
      <c r="BC11" s="1"/>
      <c r="BD11" s="8">
        <v>5</v>
      </c>
      <c r="BE11" s="4"/>
      <c r="BF11" s="1"/>
      <c r="BG11" s="5"/>
      <c r="BH11" s="1"/>
      <c r="BI11" s="1"/>
      <c r="BJ11" s="1"/>
      <c r="BK11" s="8">
        <v>5</v>
      </c>
      <c r="BL11" s="4"/>
      <c r="BM11" s="1"/>
      <c r="BN11" s="5"/>
      <c r="BO11" s="1"/>
      <c r="BP11" s="1"/>
      <c r="BQ11" s="1"/>
      <c r="BR11" s="8">
        <v>5</v>
      </c>
      <c r="BS11" s="4"/>
      <c r="BT11" s="1"/>
      <c r="BU11" s="1"/>
      <c r="BV11" s="1"/>
      <c r="BW11" s="1"/>
      <c r="BX11" s="8">
        <v>5</v>
      </c>
      <c r="BY11" s="4"/>
      <c r="BZ11" s="1"/>
      <c r="CA11" s="5"/>
      <c r="CB11" s="1"/>
    </row>
    <row r="12" spans="2:80" ht="15.6" thickTop="1" thickBot="1" x14ac:dyDescent="0.35">
      <c r="B12" s="1"/>
      <c r="C12" s="6"/>
      <c r="D12" s="1"/>
      <c r="E12" s="70" t="s">
        <v>14</v>
      </c>
      <c r="F12" s="5"/>
      <c r="G12" s="1"/>
      <c r="H12" s="68"/>
      <c r="I12" s="6"/>
      <c r="J12" s="1"/>
      <c r="K12" s="70" t="s">
        <v>14</v>
      </c>
      <c r="L12" s="5" t="s">
        <v>6</v>
      </c>
      <c r="M12" s="1"/>
      <c r="N12" s="1"/>
      <c r="O12" s="6"/>
      <c r="P12" s="1"/>
      <c r="Q12" s="21" t="s">
        <v>14</v>
      </c>
      <c r="R12" s="5"/>
      <c r="S12" s="1"/>
      <c r="T12" s="6"/>
      <c r="U12" s="1"/>
      <c r="V12" s="21" t="s">
        <v>14</v>
      </c>
      <c r="W12" s="5"/>
      <c r="X12" s="1"/>
      <c r="Y12" s="6"/>
      <c r="Z12" s="1"/>
      <c r="AA12" s="70" t="s">
        <v>14</v>
      </c>
      <c r="AB12" s="5"/>
      <c r="AC12" s="1"/>
      <c r="AD12" s="1"/>
      <c r="AE12" s="6"/>
      <c r="AF12" s="1"/>
      <c r="AG12" s="21" t="s">
        <v>14</v>
      </c>
      <c r="AH12" s="19">
        <v>1</v>
      </c>
      <c r="AI12" s="1"/>
      <c r="AJ12" s="1"/>
      <c r="AK12" s="6"/>
      <c r="AL12" s="1"/>
      <c r="AM12" s="70" t="s">
        <v>14</v>
      </c>
      <c r="AN12" s="5"/>
      <c r="AO12" s="1"/>
      <c r="AP12" s="1"/>
      <c r="AQ12" s="68"/>
      <c r="AR12" s="6"/>
      <c r="AS12" s="1"/>
      <c r="AT12" s="70" t="s">
        <v>14</v>
      </c>
      <c r="AU12" s="72" t="s">
        <v>239</v>
      </c>
      <c r="AV12" s="1"/>
      <c r="AW12" s="1"/>
      <c r="AX12" s="6"/>
      <c r="AY12" s="1"/>
      <c r="AZ12" s="70" t="s">
        <v>14</v>
      </c>
      <c r="BA12" s="5"/>
      <c r="BB12" s="1"/>
      <c r="BC12" s="1"/>
      <c r="BD12" s="6"/>
      <c r="BE12" s="1"/>
      <c r="BF12" s="21" t="s">
        <v>14</v>
      </c>
      <c r="BG12" s="5"/>
      <c r="BH12" s="1"/>
      <c r="BI12" s="1"/>
      <c r="BJ12" s="1"/>
      <c r="BK12" s="6"/>
      <c r="BL12" s="1"/>
      <c r="BM12" s="21" t="s">
        <v>14</v>
      </c>
      <c r="BN12" s="5"/>
      <c r="BO12" s="1"/>
      <c r="BP12" s="1"/>
      <c r="BQ12" s="1"/>
      <c r="BR12" s="6"/>
      <c r="BS12" s="1"/>
      <c r="BT12" s="21"/>
      <c r="BU12" s="1"/>
      <c r="BV12" s="1"/>
      <c r="BW12" s="1"/>
      <c r="BX12" s="6"/>
      <c r="BY12" s="1"/>
      <c r="BZ12" s="21" t="s">
        <v>14</v>
      </c>
      <c r="CA12" s="5"/>
      <c r="CB12" s="1"/>
    </row>
    <row r="13" spans="2:80" ht="15.6" thickTop="1" thickBot="1" x14ac:dyDescent="0.35">
      <c r="B13" s="1"/>
      <c r="C13" s="6">
        <v>3</v>
      </c>
      <c r="D13" s="1"/>
      <c r="E13" s="1"/>
      <c r="F13" s="4"/>
      <c r="G13" s="1"/>
      <c r="H13" s="68"/>
      <c r="I13" s="6" t="s">
        <v>31</v>
      </c>
      <c r="J13" s="1"/>
      <c r="K13" s="1"/>
      <c r="L13" s="4"/>
      <c r="M13" s="1"/>
      <c r="N13" s="1"/>
      <c r="O13" s="6">
        <v>3</v>
      </c>
      <c r="P13" s="1"/>
      <c r="Q13" s="1"/>
      <c r="R13" s="4"/>
      <c r="S13" s="1"/>
      <c r="T13" s="6">
        <v>3</v>
      </c>
      <c r="U13" s="1"/>
      <c r="V13" s="1"/>
      <c r="W13" s="4"/>
      <c r="X13" s="1"/>
      <c r="Y13" s="6">
        <v>3</v>
      </c>
      <c r="Z13" s="1"/>
      <c r="AA13" s="1"/>
      <c r="AB13" s="4"/>
      <c r="AC13" s="1"/>
      <c r="AD13" s="1"/>
      <c r="AE13" s="6">
        <v>3</v>
      </c>
      <c r="AF13" s="1"/>
      <c r="AG13" s="1"/>
      <c r="AH13" s="4"/>
      <c r="AI13" s="1"/>
      <c r="AJ13" s="1"/>
      <c r="AK13" s="6">
        <v>3</v>
      </c>
      <c r="AL13" s="1"/>
      <c r="AM13" s="1"/>
      <c r="AN13" s="4"/>
      <c r="AO13" s="1"/>
      <c r="AP13" s="1"/>
      <c r="AQ13" s="68"/>
      <c r="AR13" s="6" t="s">
        <v>243</v>
      </c>
      <c r="AS13" s="1"/>
      <c r="AT13" s="1"/>
      <c r="AU13" s="4"/>
      <c r="AV13" s="1"/>
      <c r="AW13" s="1"/>
      <c r="AX13" s="6">
        <v>3</v>
      </c>
      <c r="AY13" s="1"/>
      <c r="AZ13" s="1"/>
      <c r="BA13" s="4"/>
      <c r="BB13" s="1"/>
      <c r="BC13" s="1"/>
      <c r="BD13" s="6">
        <v>3</v>
      </c>
      <c r="BE13" s="1"/>
      <c r="BF13" s="1"/>
      <c r="BG13" s="4"/>
      <c r="BH13" s="1"/>
      <c r="BI13" s="1"/>
      <c r="BJ13" s="1"/>
      <c r="BK13" s="6">
        <v>3</v>
      </c>
      <c r="BL13" s="1"/>
      <c r="BM13" s="1"/>
      <c r="BN13" s="4"/>
      <c r="BO13" s="1"/>
      <c r="BP13" s="1"/>
      <c r="BQ13" s="1"/>
      <c r="BR13" s="6">
        <v>3</v>
      </c>
      <c r="BS13" s="1"/>
      <c r="BT13" s="1"/>
      <c r="BU13" s="1"/>
      <c r="BV13" s="1"/>
      <c r="BW13" s="1"/>
      <c r="BX13" s="6">
        <v>3</v>
      </c>
      <c r="BY13" s="1"/>
      <c r="BZ13" s="1"/>
      <c r="CA13" s="4"/>
      <c r="CB13" s="1"/>
    </row>
    <row r="14" spans="2:80" ht="15.6" thickTop="1" thickBot="1" x14ac:dyDescent="0.35">
      <c r="B14" s="1"/>
      <c r="C14" s="69" t="s">
        <v>10</v>
      </c>
      <c r="D14" s="1"/>
      <c r="E14" s="1"/>
      <c r="F14" s="5"/>
      <c r="G14" s="1"/>
      <c r="H14" s="68"/>
      <c r="I14" s="69" t="s">
        <v>10</v>
      </c>
      <c r="J14" s="1" t="s">
        <v>6</v>
      </c>
      <c r="K14" s="1"/>
      <c r="L14" s="5"/>
      <c r="M14" s="1"/>
      <c r="N14" s="1"/>
      <c r="O14" s="26" t="s">
        <v>10</v>
      </c>
      <c r="P14" s="1"/>
      <c r="Q14" s="1"/>
      <c r="R14" s="5"/>
      <c r="S14" s="1"/>
      <c r="T14" s="26" t="s">
        <v>10</v>
      </c>
      <c r="U14" s="1"/>
      <c r="V14" s="1"/>
      <c r="W14" s="5"/>
      <c r="X14" s="1"/>
      <c r="Y14" s="69" t="s">
        <v>10</v>
      </c>
      <c r="Z14" s="1"/>
      <c r="AA14" s="1"/>
      <c r="AB14" s="5"/>
      <c r="AC14" s="1"/>
      <c r="AD14" s="1"/>
      <c r="AE14" s="26" t="s">
        <v>10</v>
      </c>
      <c r="AF14" s="6">
        <v>3</v>
      </c>
      <c r="AG14" s="1"/>
      <c r="AH14" s="5"/>
      <c r="AI14" s="1"/>
      <c r="AJ14" s="1"/>
      <c r="AK14" s="69" t="s">
        <v>10</v>
      </c>
      <c r="AL14" s="1"/>
      <c r="AM14" s="1"/>
      <c r="AN14" s="5"/>
      <c r="AO14" s="1"/>
      <c r="AP14" s="1"/>
      <c r="AQ14" s="68"/>
      <c r="AR14" s="69" t="s">
        <v>10</v>
      </c>
      <c r="AS14" s="6" t="s">
        <v>234</v>
      </c>
      <c r="AT14" s="1"/>
      <c r="AU14" s="5"/>
      <c r="AV14" s="1"/>
      <c r="AW14" s="1"/>
      <c r="AX14" s="69" t="s">
        <v>10</v>
      </c>
      <c r="AY14" s="1"/>
      <c r="AZ14" s="1"/>
      <c r="BA14" s="5"/>
      <c r="BB14" s="1"/>
      <c r="BC14" s="1"/>
      <c r="BD14" s="26" t="s">
        <v>10</v>
      </c>
      <c r="BE14" s="1"/>
      <c r="BF14" s="1"/>
      <c r="BG14" s="5"/>
      <c r="BH14" s="1"/>
      <c r="BI14" s="1"/>
      <c r="BJ14" s="1"/>
      <c r="BK14" s="26" t="s">
        <v>10</v>
      </c>
      <c r="BL14" s="1"/>
      <c r="BM14" s="1"/>
      <c r="BN14" s="5"/>
      <c r="BO14" s="1"/>
      <c r="BP14" s="1"/>
      <c r="BQ14" s="1"/>
      <c r="BR14" s="26" t="s">
        <v>10</v>
      </c>
      <c r="BS14" s="1"/>
      <c r="BT14" s="1"/>
      <c r="BU14" s="1"/>
      <c r="BV14" s="1"/>
      <c r="BW14" s="1"/>
      <c r="BX14" s="26" t="s">
        <v>10</v>
      </c>
      <c r="BY14" s="1"/>
      <c r="BZ14" s="1"/>
      <c r="CA14" s="5"/>
      <c r="CB14" s="1"/>
    </row>
    <row r="15" spans="2:80" ht="15.6" thickTop="1" thickBot="1" x14ac:dyDescent="0.35">
      <c r="B15" s="1"/>
      <c r="C15" s="8">
        <v>6</v>
      </c>
      <c r="D15" s="4"/>
      <c r="E15" s="5"/>
      <c r="F15" s="5"/>
      <c r="G15" s="1"/>
      <c r="H15" s="68"/>
      <c r="I15" s="8" t="s">
        <v>32</v>
      </c>
      <c r="J15" s="4"/>
      <c r="K15" s="5"/>
      <c r="L15" s="5"/>
      <c r="M15" s="1"/>
      <c r="N15" s="1"/>
      <c r="O15" s="8">
        <v>6</v>
      </c>
      <c r="P15" s="4"/>
      <c r="Q15" s="5"/>
      <c r="R15" s="5"/>
      <c r="S15" s="1"/>
      <c r="T15" s="8">
        <v>6</v>
      </c>
      <c r="U15" s="4"/>
      <c r="V15" s="5"/>
      <c r="W15" s="5"/>
      <c r="X15" s="1"/>
      <c r="Y15" s="8">
        <v>6</v>
      </c>
      <c r="Z15" s="4"/>
      <c r="AA15" s="5"/>
      <c r="AB15" s="5"/>
      <c r="AC15" s="1"/>
      <c r="AD15" s="1"/>
      <c r="AE15" s="8">
        <v>6</v>
      </c>
      <c r="AF15" s="4"/>
      <c r="AG15" s="5"/>
      <c r="AH15" s="5"/>
      <c r="AI15" s="1"/>
      <c r="AJ15" s="1"/>
      <c r="AK15" s="8">
        <v>6</v>
      </c>
      <c r="AL15" s="4"/>
      <c r="AM15" s="5"/>
      <c r="AN15" s="5"/>
      <c r="AO15" s="1"/>
      <c r="AP15" s="1"/>
      <c r="AQ15" s="68"/>
      <c r="AR15" s="8" t="s">
        <v>244</v>
      </c>
      <c r="AS15" s="4"/>
      <c r="AT15" s="5"/>
      <c r="AU15" s="5"/>
      <c r="AV15" s="1"/>
      <c r="AW15" s="1"/>
      <c r="AX15" s="8">
        <v>6</v>
      </c>
      <c r="AY15" s="4"/>
      <c r="AZ15" s="5"/>
      <c r="BA15" s="5"/>
      <c r="BB15" s="1"/>
      <c r="BC15" s="1"/>
      <c r="BD15" s="8">
        <v>6</v>
      </c>
      <c r="BE15" s="4"/>
      <c r="BF15" s="5"/>
      <c r="BG15" s="5"/>
      <c r="BH15" s="1"/>
      <c r="BI15" s="1"/>
      <c r="BJ15" s="1"/>
      <c r="BK15" s="8">
        <v>6</v>
      </c>
      <c r="BL15" s="4"/>
      <c r="BM15" s="5"/>
      <c r="BN15" s="5"/>
      <c r="BO15" s="1"/>
      <c r="BP15" s="1"/>
      <c r="BQ15" s="1"/>
      <c r="BR15" s="8">
        <v>6</v>
      </c>
      <c r="BS15" s="4"/>
      <c r="BT15" s="5"/>
      <c r="BU15" s="1"/>
      <c r="BV15" s="1"/>
      <c r="BW15" s="1"/>
      <c r="BX15" s="8">
        <v>6</v>
      </c>
      <c r="BY15" s="4"/>
      <c r="BZ15" s="5"/>
      <c r="CA15" s="5"/>
      <c r="CB15" s="1"/>
    </row>
    <row r="16" spans="2:80" ht="15.6" thickTop="1" thickBot="1" x14ac:dyDescent="0.35">
      <c r="B16" s="1"/>
      <c r="C16" s="6"/>
      <c r="D16" s="70" t="s">
        <v>13</v>
      </c>
      <c r="E16" s="5"/>
      <c r="F16" s="5"/>
      <c r="G16" s="1"/>
      <c r="H16" s="68"/>
      <c r="I16" s="6"/>
      <c r="J16" s="70" t="s">
        <v>13</v>
      </c>
      <c r="K16" s="5" t="s">
        <v>6</v>
      </c>
      <c r="L16" s="5"/>
      <c r="M16" s="1"/>
      <c r="N16" s="1"/>
      <c r="O16" s="6"/>
      <c r="P16" s="21" t="s">
        <v>13</v>
      </c>
      <c r="Q16" s="5"/>
      <c r="R16" s="5"/>
      <c r="S16" s="1"/>
      <c r="T16" s="6"/>
      <c r="U16" s="21" t="s">
        <v>13</v>
      </c>
      <c r="V16" s="5"/>
      <c r="W16" s="5"/>
      <c r="X16" s="1"/>
      <c r="Y16" s="6"/>
      <c r="Z16" s="70" t="s">
        <v>13</v>
      </c>
      <c r="AA16" s="5"/>
      <c r="AB16" s="5"/>
      <c r="AC16" s="1"/>
      <c r="AD16" s="1"/>
      <c r="AE16" s="6"/>
      <c r="AF16" s="21" t="s">
        <v>13</v>
      </c>
      <c r="AG16" s="19">
        <v>2</v>
      </c>
      <c r="AH16" s="5"/>
      <c r="AI16" s="1"/>
      <c r="AJ16" s="1"/>
      <c r="AK16" s="6"/>
      <c r="AL16" s="70" t="s">
        <v>13</v>
      </c>
      <c r="AM16" s="5"/>
      <c r="AN16" s="5"/>
      <c r="AO16" s="1"/>
      <c r="AP16" s="1"/>
      <c r="AQ16" s="68"/>
      <c r="AR16" s="6"/>
      <c r="AS16" s="70" t="s">
        <v>13</v>
      </c>
      <c r="AT16" s="72" t="s">
        <v>357</v>
      </c>
      <c r="AU16" s="5"/>
      <c r="AV16" s="1"/>
      <c r="AW16" s="1"/>
      <c r="AX16" s="6"/>
      <c r="AY16" s="70" t="s">
        <v>13</v>
      </c>
      <c r="AZ16" s="5"/>
      <c r="BA16" s="5"/>
      <c r="BB16" s="1"/>
      <c r="BC16" s="1"/>
      <c r="BD16" s="6"/>
      <c r="BE16" s="21" t="s">
        <v>13</v>
      </c>
      <c r="BF16" s="5"/>
      <c r="BG16" s="5"/>
      <c r="BH16" s="1"/>
      <c r="BI16" s="1"/>
      <c r="BJ16" s="1"/>
      <c r="BK16" s="6"/>
      <c r="BL16" s="21" t="s">
        <v>13</v>
      </c>
      <c r="BM16" s="5"/>
      <c r="BN16" s="5"/>
      <c r="BO16" s="1"/>
      <c r="BP16" s="1"/>
      <c r="BQ16" s="1"/>
      <c r="BR16" s="6"/>
      <c r="BS16" s="21" t="s">
        <v>13</v>
      </c>
      <c r="BT16" s="5"/>
      <c r="BU16" s="1"/>
      <c r="BV16" s="1"/>
      <c r="BW16" s="1"/>
      <c r="BX16" s="6"/>
      <c r="BY16" s="21" t="s">
        <v>13</v>
      </c>
      <c r="BZ16" s="5"/>
      <c r="CA16" s="5"/>
      <c r="CB16" s="1"/>
    </row>
    <row r="17" spans="2:80" ht="15.6" thickTop="1" thickBot="1" x14ac:dyDescent="0.35">
      <c r="B17" s="1"/>
      <c r="C17" s="6">
        <v>2</v>
      </c>
      <c r="D17" s="1"/>
      <c r="E17" s="4"/>
      <c r="F17" s="1"/>
      <c r="G17" s="1"/>
      <c r="H17" s="68"/>
      <c r="I17" s="6" t="s">
        <v>33</v>
      </c>
      <c r="J17" s="1"/>
      <c r="K17" s="4"/>
      <c r="L17" s="1"/>
      <c r="M17" s="1"/>
      <c r="N17" s="1"/>
      <c r="O17" s="6">
        <v>2</v>
      </c>
      <c r="P17" s="1"/>
      <c r="Q17" s="4"/>
      <c r="R17" s="1"/>
      <c r="S17" s="1"/>
      <c r="T17" s="6">
        <v>2</v>
      </c>
      <c r="U17" s="1"/>
      <c r="V17" s="4"/>
      <c r="W17" s="1"/>
      <c r="X17" s="1"/>
      <c r="Y17" s="6">
        <v>2</v>
      </c>
      <c r="Z17" s="1"/>
      <c r="AA17" s="4"/>
      <c r="AB17" s="1"/>
      <c r="AC17" s="1"/>
      <c r="AD17" s="1"/>
      <c r="AE17" s="6">
        <v>2</v>
      </c>
      <c r="AF17" s="1"/>
      <c r="AG17" s="4"/>
      <c r="AH17" s="1"/>
      <c r="AI17" s="1"/>
      <c r="AJ17" s="1"/>
      <c r="AK17" s="6">
        <v>2</v>
      </c>
      <c r="AL17" s="1"/>
      <c r="AM17" s="4"/>
      <c r="AN17" s="1"/>
      <c r="AO17" s="1"/>
      <c r="AP17" s="1"/>
      <c r="AQ17" s="68"/>
      <c r="AR17" s="6" t="s">
        <v>358</v>
      </c>
      <c r="AS17" s="1"/>
      <c r="AT17" s="4"/>
      <c r="AU17" s="1"/>
      <c r="AV17" s="1"/>
      <c r="AW17" s="1"/>
      <c r="AX17" s="6">
        <v>2</v>
      </c>
      <c r="AY17" s="1"/>
      <c r="AZ17" s="4"/>
      <c r="BA17" s="1"/>
      <c r="BB17" s="1"/>
      <c r="BC17" s="1"/>
      <c r="BD17" s="6">
        <v>2</v>
      </c>
      <c r="BE17" s="1"/>
      <c r="BF17" s="4"/>
      <c r="BG17" s="1"/>
      <c r="BH17" s="1"/>
      <c r="BI17" s="1"/>
      <c r="BJ17" s="1"/>
      <c r="BK17" s="6">
        <v>2</v>
      </c>
      <c r="BL17" s="1"/>
      <c r="BM17" s="4"/>
      <c r="BN17" s="1"/>
      <c r="BO17" s="1"/>
      <c r="BP17" s="1"/>
      <c r="BQ17" s="1"/>
      <c r="BR17" s="6">
        <v>2</v>
      </c>
      <c r="BS17" s="1"/>
      <c r="BT17" s="4"/>
      <c r="BU17" s="1"/>
      <c r="BV17" s="1"/>
      <c r="BW17" s="1"/>
      <c r="BX17" s="6">
        <v>2</v>
      </c>
      <c r="BY17" s="1"/>
      <c r="BZ17" s="4"/>
      <c r="CA17" s="1"/>
      <c r="CB17" s="1"/>
    </row>
    <row r="18" spans="2:80" ht="15.6" thickTop="1" thickBot="1" x14ac:dyDescent="0.35">
      <c r="B18" s="1"/>
      <c r="C18" s="69" t="s">
        <v>11</v>
      </c>
      <c r="D18" s="1"/>
      <c r="E18" s="5"/>
      <c r="F18" s="1"/>
      <c r="G18" s="1"/>
      <c r="H18" s="68"/>
      <c r="I18" s="69" t="s">
        <v>11</v>
      </c>
      <c r="J18" s="1" t="s">
        <v>7</v>
      </c>
      <c r="K18" s="5"/>
      <c r="L18" s="1"/>
      <c r="M18" s="1"/>
      <c r="N18" s="1"/>
      <c r="O18" s="26" t="s">
        <v>11</v>
      </c>
      <c r="P18" s="1"/>
      <c r="Q18" s="5"/>
      <c r="R18" s="1"/>
      <c r="S18" s="1"/>
      <c r="T18" s="26" t="s">
        <v>11</v>
      </c>
      <c r="U18" s="1"/>
      <c r="V18" s="5"/>
      <c r="W18" s="1" t="s">
        <v>14</v>
      </c>
      <c r="X18" s="1"/>
      <c r="Y18" s="69" t="s">
        <v>11</v>
      </c>
      <c r="Z18" s="1"/>
      <c r="AA18" s="5"/>
      <c r="AB18" s="1"/>
      <c r="AC18" s="1"/>
      <c r="AD18" s="1"/>
      <c r="AE18" s="26" t="s">
        <v>11</v>
      </c>
      <c r="AF18" s="6">
        <v>2</v>
      </c>
      <c r="AG18" s="5"/>
      <c r="AH18" s="1"/>
      <c r="AI18" s="1"/>
      <c r="AJ18" s="1"/>
      <c r="AK18" s="69" t="s">
        <v>11</v>
      </c>
      <c r="AL18" s="1"/>
      <c r="AM18" s="5"/>
      <c r="AN18" s="1"/>
      <c r="AO18" s="1"/>
      <c r="AP18" s="1"/>
      <c r="AQ18" s="68"/>
      <c r="AR18" s="69" t="s">
        <v>11</v>
      </c>
      <c r="AS18" s="8" t="s">
        <v>357</v>
      </c>
      <c r="AT18" s="5"/>
      <c r="AU18" s="1"/>
      <c r="AV18" s="1"/>
      <c r="AW18" s="1"/>
      <c r="AX18" s="69" t="s">
        <v>11</v>
      </c>
      <c r="AY18" s="1"/>
      <c r="AZ18" s="5"/>
      <c r="BA18" s="1"/>
      <c r="BB18" s="1"/>
      <c r="BC18" s="1"/>
      <c r="BD18" s="26" t="s">
        <v>11</v>
      </c>
      <c r="BE18" s="1"/>
      <c r="BF18" s="5"/>
      <c r="BG18" s="1"/>
      <c r="BH18" s="1"/>
      <c r="BI18" s="1"/>
      <c r="BJ18" s="1"/>
      <c r="BK18" s="26" t="s">
        <v>11</v>
      </c>
      <c r="BL18" s="1"/>
      <c r="BM18" s="5"/>
      <c r="BN18" s="1"/>
      <c r="BO18" s="1"/>
      <c r="BP18" s="1"/>
      <c r="BQ18" s="1"/>
      <c r="BR18" s="26" t="s">
        <v>11</v>
      </c>
      <c r="BS18" s="1"/>
      <c r="BT18" s="5"/>
      <c r="BU18" s="1"/>
      <c r="BV18" s="1"/>
      <c r="BW18" s="1"/>
      <c r="BX18" s="26" t="s">
        <v>11</v>
      </c>
      <c r="BY18" s="1"/>
      <c r="BZ18" s="5"/>
      <c r="CA18" s="21"/>
      <c r="CB18" s="1"/>
    </row>
    <row r="19" spans="2:80" ht="15.6" thickTop="1" thickBot="1" x14ac:dyDescent="0.35">
      <c r="B19" s="1"/>
      <c r="C19" s="8">
        <v>7</v>
      </c>
      <c r="D19" s="4"/>
      <c r="E19" s="1"/>
      <c r="F19" s="1"/>
      <c r="G19" s="1"/>
      <c r="H19" s="68"/>
      <c r="I19" s="8" t="s">
        <v>34</v>
      </c>
      <c r="J19" s="4"/>
      <c r="K19" s="1"/>
      <c r="L19" s="1"/>
      <c r="M19" s="1"/>
      <c r="N19" s="1"/>
      <c r="O19" s="8">
        <v>7</v>
      </c>
      <c r="P19" s="4"/>
      <c r="Q19" s="1"/>
      <c r="R19" s="1"/>
      <c r="S19" s="1"/>
      <c r="T19" s="8">
        <v>7</v>
      </c>
      <c r="U19" s="4"/>
      <c r="V19" s="1"/>
      <c r="W19" s="9"/>
      <c r="X19" s="1"/>
      <c r="Y19" s="8">
        <v>7</v>
      </c>
      <c r="Z19" s="4"/>
      <c r="AA19" s="1"/>
      <c r="AB19" s="6" t="s">
        <v>14</v>
      </c>
      <c r="AC19" s="1"/>
      <c r="AD19" s="1"/>
      <c r="AE19" s="8">
        <v>7</v>
      </c>
      <c r="AF19" s="4"/>
      <c r="AG19" s="1"/>
      <c r="AH19" s="1"/>
      <c r="AI19" s="1"/>
      <c r="AJ19" s="1"/>
      <c r="AK19" s="8">
        <v>7</v>
      </c>
      <c r="AL19" s="4"/>
      <c r="AM19" s="1"/>
      <c r="AN19" s="1"/>
      <c r="AO19" s="1"/>
      <c r="AP19" s="1"/>
      <c r="AQ19" s="68"/>
      <c r="AR19" s="8" t="s">
        <v>238</v>
      </c>
      <c r="AS19" s="4"/>
      <c r="AT19" s="1"/>
      <c r="AU19" s="1"/>
      <c r="AV19" s="1"/>
      <c r="AW19" s="1"/>
      <c r="AX19" s="8">
        <v>7</v>
      </c>
      <c r="AY19" s="4"/>
      <c r="AZ19" s="1"/>
      <c r="BA19" s="1"/>
      <c r="BB19" s="1"/>
      <c r="BC19" s="1"/>
      <c r="BD19" s="8">
        <v>7</v>
      </c>
      <c r="BE19" s="4"/>
      <c r="BF19" s="1"/>
      <c r="BG19" s="1"/>
      <c r="BH19" s="1" t="s">
        <v>13</v>
      </c>
      <c r="BI19" s="1"/>
      <c r="BJ19" s="1"/>
      <c r="BK19" s="8">
        <v>7</v>
      </c>
      <c r="BL19" s="4"/>
      <c r="BM19" s="1"/>
      <c r="BN19" s="1"/>
      <c r="BO19" s="1" t="s">
        <v>14</v>
      </c>
      <c r="BP19" s="1"/>
      <c r="BQ19" s="1"/>
      <c r="BR19" s="8">
        <v>7</v>
      </c>
      <c r="BS19" s="4"/>
      <c r="BT19" s="1"/>
      <c r="BU19" s="1"/>
      <c r="BV19" s="1"/>
      <c r="BW19" s="1"/>
      <c r="BX19" s="8">
        <v>7</v>
      </c>
      <c r="BY19" s="4"/>
      <c r="BZ19" s="1"/>
      <c r="CA19" s="21"/>
      <c r="CB19" s="1"/>
    </row>
    <row r="20" spans="2:80" ht="15.6" thickTop="1" thickBot="1" x14ac:dyDescent="0.35">
      <c r="B20" s="1"/>
      <c r="C20" s="1"/>
      <c r="D20" s="1"/>
      <c r="E20" s="6" t="s">
        <v>12</v>
      </c>
      <c r="F20" s="1"/>
      <c r="G20" s="1"/>
      <c r="H20" s="68"/>
      <c r="I20" s="1"/>
      <c r="J20" s="1"/>
      <c r="K20" s="6" t="s">
        <v>5</v>
      </c>
      <c r="L20" s="1"/>
      <c r="M20" s="1"/>
      <c r="N20" s="1"/>
      <c r="O20" s="1"/>
      <c r="P20" s="1"/>
      <c r="Q20" s="6" t="s">
        <v>8</v>
      </c>
      <c r="R20" s="1"/>
      <c r="S20" s="1"/>
      <c r="T20" s="1"/>
      <c r="U20" s="1"/>
      <c r="V20" s="6" t="s">
        <v>8</v>
      </c>
      <c r="W20" s="1"/>
      <c r="X20" s="1"/>
      <c r="Y20" s="1"/>
      <c r="Z20" s="1"/>
      <c r="AA20" s="6" t="s">
        <v>12</v>
      </c>
      <c r="AB20" s="69" t="s">
        <v>26</v>
      </c>
      <c r="AC20" s="1"/>
      <c r="AD20" s="1"/>
      <c r="AE20" s="1"/>
      <c r="AF20" s="1"/>
      <c r="AG20" s="6">
        <v>3</v>
      </c>
      <c r="AH20" s="1"/>
      <c r="AI20" s="1"/>
      <c r="AJ20" s="1"/>
      <c r="AK20" s="1"/>
      <c r="AL20" s="1"/>
      <c r="AM20" s="6" t="s">
        <v>13</v>
      </c>
      <c r="AN20" s="1"/>
      <c r="AO20" s="1"/>
      <c r="AP20" s="1"/>
      <c r="AQ20" s="68"/>
      <c r="AR20" s="1"/>
      <c r="AS20" s="1"/>
      <c r="AT20" s="6" t="s">
        <v>234</v>
      </c>
      <c r="AU20" s="1"/>
      <c r="AV20" s="1"/>
      <c r="AW20" s="1"/>
      <c r="AX20" s="1"/>
      <c r="AY20" s="1"/>
      <c r="AZ20" s="6" t="s">
        <v>13</v>
      </c>
      <c r="BA20" s="1"/>
      <c r="BB20" s="1"/>
      <c r="BC20" s="1"/>
      <c r="BD20" s="1"/>
      <c r="BE20" s="1"/>
      <c r="BF20" s="6" t="s">
        <v>12</v>
      </c>
      <c r="BG20" s="1"/>
      <c r="BH20" s="26"/>
      <c r="BI20" s="5"/>
      <c r="BJ20" s="1"/>
      <c r="BK20" s="1"/>
      <c r="BL20" s="1"/>
      <c r="BM20" s="6" t="s">
        <v>13</v>
      </c>
      <c r="BN20" s="1"/>
      <c r="BO20" s="26"/>
      <c r="BP20" s="5"/>
      <c r="BQ20" s="1"/>
      <c r="BR20" s="1"/>
      <c r="BS20" s="1"/>
      <c r="BT20" s="6" t="s">
        <v>13</v>
      </c>
      <c r="BU20" s="1"/>
      <c r="BV20" s="21"/>
      <c r="BW20" s="1"/>
      <c r="BX20" s="1"/>
      <c r="BY20" s="1"/>
      <c r="BZ20" s="1"/>
      <c r="CA20" s="1" t="s">
        <v>14</v>
      </c>
      <c r="CB20" s="21"/>
    </row>
    <row r="21" spans="2:80" ht="15.6" thickTop="1" thickBot="1" x14ac:dyDescent="0.35">
      <c r="B21" s="1"/>
      <c r="C21" s="1"/>
      <c r="D21" s="1"/>
      <c r="E21" s="69" t="s">
        <v>15</v>
      </c>
      <c r="F21" s="1"/>
      <c r="G21" s="1"/>
      <c r="H21" s="68"/>
      <c r="I21" s="1"/>
      <c r="J21" s="1"/>
      <c r="K21" s="69" t="s">
        <v>15</v>
      </c>
      <c r="L21" s="1" t="s">
        <v>7</v>
      </c>
      <c r="M21" s="1"/>
      <c r="N21" s="1"/>
      <c r="O21" s="1"/>
      <c r="P21" s="1"/>
      <c r="Q21" s="26" t="s">
        <v>15</v>
      </c>
      <c r="R21" s="1"/>
      <c r="S21" s="1"/>
      <c r="T21" s="1"/>
      <c r="U21" s="1"/>
      <c r="V21" s="26" t="s">
        <v>15</v>
      </c>
      <c r="W21" s="1"/>
      <c r="X21" s="1"/>
      <c r="Y21" s="1"/>
      <c r="Z21" s="1"/>
      <c r="AA21" s="69" t="s">
        <v>15</v>
      </c>
      <c r="AB21" s="8"/>
      <c r="AC21" s="4"/>
      <c r="AD21" s="1"/>
      <c r="AE21" s="1"/>
      <c r="AF21" s="6">
        <v>8</v>
      </c>
      <c r="AG21" s="26" t="s">
        <v>26</v>
      </c>
      <c r="AH21" s="1">
        <v>3</v>
      </c>
      <c r="AI21" s="1"/>
      <c r="AJ21" s="1"/>
      <c r="AK21" s="1"/>
      <c r="AL21" s="6" t="s">
        <v>8</v>
      </c>
      <c r="AM21" s="69" t="s">
        <v>26</v>
      </c>
      <c r="AN21" s="1"/>
      <c r="AO21" s="1"/>
      <c r="AP21" s="1"/>
      <c r="AQ21" s="68"/>
      <c r="AR21" s="1"/>
      <c r="AS21" s="6" t="s">
        <v>361</v>
      </c>
      <c r="AT21" s="69" t="s">
        <v>26</v>
      </c>
      <c r="AU21" s="72" t="s">
        <v>234</v>
      </c>
      <c r="AV21" s="1"/>
      <c r="AW21" s="1"/>
      <c r="AX21" s="1"/>
      <c r="AY21" s="6" t="s">
        <v>8</v>
      </c>
      <c r="AZ21" s="69" t="s">
        <v>26</v>
      </c>
      <c r="BA21" s="1"/>
      <c r="BB21" s="1"/>
      <c r="BC21" s="1"/>
      <c r="BD21" s="1"/>
      <c r="BE21" s="6" t="s">
        <v>10</v>
      </c>
      <c r="BF21" s="26" t="s">
        <v>26</v>
      </c>
      <c r="BG21" s="1"/>
      <c r="BH21" s="21" t="s">
        <v>60</v>
      </c>
      <c r="BI21" s="5"/>
      <c r="BJ21" s="1"/>
      <c r="BK21" s="1"/>
      <c r="BL21" s="6" t="s">
        <v>8</v>
      </c>
      <c r="BM21" s="26" t="s">
        <v>26</v>
      </c>
      <c r="BN21" s="1"/>
      <c r="BO21" s="21" t="s">
        <v>60</v>
      </c>
      <c r="BP21" s="5"/>
      <c r="BQ21" s="1"/>
      <c r="BR21" s="1"/>
      <c r="BS21" s="6" t="s">
        <v>8</v>
      </c>
      <c r="BT21" s="26" t="s">
        <v>15</v>
      </c>
      <c r="BU21" s="1"/>
      <c r="BV21" s="21"/>
      <c r="BW21" s="1"/>
      <c r="BX21" s="1"/>
      <c r="BY21" s="1"/>
      <c r="BZ21" s="1"/>
      <c r="CA21" s="9"/>
      <c r="CB21" s="21"/>
    </row>
    <row r="22" spans="2:80" ht="15.6" thickTop="1" thickBot="1" x14ac:dyDescent="0.35">
      <c r="B22" s="1"/>
      <c r="C22" s="1"/>
      <c r="D22" s="1"/>
      <c r="E22" s="8" t="s">
        <v>13</v>
      </c>
      <c r="F22" s="4"/>
      <c r="G22" s="1"/>
      <c r="H22" s="68"/>
      <c r="I22" s="1"/>
      <c r="J22" s="1"/>
      <c r="K22" s="8" t="s">
        <v>7</v>
      </c>
      <c r="L22" s="4"/>
      <c r="M22" s="1"/>
      <c r="N22" s="1"/>
      <c r="O22" s="1"/>
      <c r="P22" s="1"/>
      <c r="Q22" s="8" t="s">
        <v>10</v>
      </c>
      <c r="R22" s="4"/>
      <c r="S22" s="1"/>
      <c r="T22" s="1"/>
      <c r="U22" s="1"/>
      <c r="V22" s="8" t="s">
        <v>10</v>
      </c>
      <c r="W22" s="4"/>
      <c r="X22" s="1"/>
      <c r="Y22" s="1"/>
      <c r="Z22" s="1"/>
      <c r="AA22" s="8" t="s">
        <v>13</v>
      </c>
      <c r="AB22" s="4"/>
      <c r="AC22" s="1"/>
      <c r="AD22" s="1"/>
      <c r="AE22" s="1"/>
      <c r="AF22" s="26" t="s">
        <v>15</v>
      </c>
      <c r="AG22" s="8">
        <v>5</v>
      </c>
      <c r="AH22" s="4"/>
      <c r="AI22" s="5"/>
      <c r="AJ22" s="1"/>
      <c r="AK22" s="1"/>
      <c r="AL22" s="69" t="s">
        <v>15</v>
      </c>
      <c r="AM22" s="8"/>
      <c r="AN22" s="4"/>
      <c r="AO22" s="5"/>
      <c r="AP22" s="1"/>
      <c r="AQ22" s="68"/>
      <c r="AR22" s="1"/>
      <c r="AS22" s="69" t="s">
        <v>15</v>
      </c>
      <c r="AT22" s="8" t="s">
        <v>236</v>
      </c>
      <c r="AU22" s="4"/>
      <c r="AV22" s="5"/>
      <c r="AW22" s="1"/>
      <c r="AX22" s="1"/>
      <c r="AY22" s="69" t="s">
        <v>15</v>
      </c>
      <c r="AZ22" s="8"/>
      <c r="BA22" s="4"/>
      <c r="BB22" s="1"/>
      <c r="BC22" s="1"/>
      <c r="BD22" s="1"/>
      <c r="BE22" s="26" t="s">
        <v>15</v>
      </c>
      <c r="BF22" s="8"/>
      <c r="BG22" s="4"/>
      <c r="BH22" s="5"/>
      <c r="BI22" s="4"/>
      <c r="BJ22" s="1"/>
      <c r="BK22" s="1"/>
      <c r="BL22" s="26" t="s">
        <v>15</v>
      </c>
      <c r="BM22" s="8"/>
      <c r="BN22" s="4"/>
      <c r="BO22" s="5"/>
      <c r="BP22" s="4"/>
      <c r="BQ22" s="1"/>
      <c r="BR22" s="1"/>
      <c r="BS22" s="26" t="s">
        <v>14</v>
      </c>
      <c r="BT22" s="8"/>
      <c r="BU22" s="4"/>
      <c r="BV22" s="1"/>
      <c r="BW22" s="1"/>
      <c r="BX22" s="1"/>
      <c r="BY22" s="21"/>
      <c r="BZ22" s="21"/>
      <c r="CA22" s="1" t="s">
        <v>12</v>
      </c>
      <c r="CB22" s="1"/>
    </row>
    <row r="23" spans="2:80" ht="15.6" thickTop="1" thickBot="1" x14ac:dyDescent="0.35">
      <c r="B23" s="1"/>
      <c r="C23" s="1"/>
      <c r="D23" s="1"/>
      <c r="E23" s="1"/>
      <c r="F23" s="1"/>
      <c r="G23" s="1"/>
      <c r="H23" s="68"/>
      <c r="I23" s="1"/>
      <c r="J23" s="1"/>
      <c r="K23" s="1"/>
      <c r="L23" s="1"/>
      <c r="M23" s="1"/>
      <c r="N23" s="1"/>
      <c r="O23" s="1"/>
      <c r="P23" s="1"/>
      <c r="Q23" s="1"/>
      <c r="R23" s="1"/>
      <c r="S23" s="1"/>
      <c r="T23" s="1"/>
      <c r="U23" s="1"/>
      <c r="V23" s="1"/>
      <c r="W23" s="1"/>
      <c r="X23" s="1"/>
      <c r="Y23" s="1"/>
      <c r="Z23" s="1"/>
      <c r="AA23" s="1"/>
      <c r="AB23" s="1"/>
      <c r="AC23" s="1"/>
      <c r="AD23" s="1"/>
      <c r="AE23" s="1"/>
      <c r="AF23" s="8">
        <v>5</v>
      </c>
      <c r="AG23" s="4"/>
      <c r="AH23" s="21" t="s">
        <v>35</v>
      </c>
      <c r="AI23" s="5">
        <v>3</v>
      </c>
      <c r="AJ23" s="1"/>
      <c r="AK23" s="1"/>
      <c r="AL23" s="8" t="s">
        <v>9</v>
      </c>
      <c r="AM23" s="4"/>
      <c r="AN23" s="70" t="s">
        <v>35</v>
      </c>
      <c r="AO23" s="5"/>
      <c r="AP23" s="1"/>
      <c r="AQ23" s="68"/>
      <c r="AR23" s="1"/>
      <c r="AS23" s="8" t="s">
        <v>236</v>
      </c>
      <c r="AT23" s="4"/>
      <c r="AU23" s="70" t="s">
        <v>35</v>
      </c>
      <c r="AV23" s="72" t="s">
        <v>234</v>
      </c>
      <c r="AW23" s="1"/>
      <c r="AX23" s="1"/>
      <c r="AY23" s="8" t="s">
        <v>9</v>
      </c>
      <c r="AZ23" s="4"/>
      <c r="BA23" s="70"/>
      <c r="BB23" s="1"/>
      <c r="BC23" s="1"/>
      <c r="BD23" s="1"/>
      <c r="BE23" s="8" t="s">
        <v>11</v>
      </c>
      <c r="BF23" s="4"/>
      <c r="BG23" s="21" t="s">
        <v>35</v>
      </c>
      <c r="BH23" s="5"/>
      <c r="BI23" s="5"/>
      <c r="BJ23" s="1"/>
      <c r="BK23" s="1"/>
      <c r="BL23" s="8" t="s">
        <v>9</v>
      </c>
      <c r="BM23" s="4"/>
      <c r="BN23" s="21" t="s">
        <v>35</v>
      </c>
      <c r="BO23" s="5"/>
      <c r="BP23" s="5"/>
      <c r="BQ23" s="1"/>
      <c r="BR23" s="1"/>
      <c r="BS23" s="8" t="s">
        <v>9</v>
      </c>
      <c r="BT23" s="4"/>
      <c r="BU23" s="21"/>
      <c r="BV23" s="1"/>
      <c r="BW23" s="1"/>
      <c r="BX23" s="1"/>
      <c r="BY23" s="21"/>
      <c r="BZ23" s="21"/>
      <c r="CA23" s="9"/>
      <c r="CB23" s="1"/>
    </row>
    <row r="24" spans="2:80" ht="15.6" thickTop="1" thickBot="1" x14ac:dyDescent="0.35">
      <c r="B24" s="1"/>
      <c r="C24" s="1" t="s">
        <v>185</v>
      </c>
      <c r="D24" s="1"/>
      <c r="E24" s="1"/>
      <c r="F24" s="1"/>
      <c r="G24" s="1"/>
      <c r="H24" s="68"/>
      <c r="I24" s="1" t="s">
        <v>188</v>
      </c>
      <c r="J24" s="1"/>
      <c r="K24" s="1"/>
      <c r="L24" s="1"/>
      <c r="M24" s="1"/>
      <c r="N24" s="1"/>
      <c r="O24" s="1"/>
      <c r="P24" s="1"/>
      <c r="Q24" s="1"/>
      <c r="R24" s="1"/>
      <c r="S24" s="1"/>
      <c r="T24" s="1"/>
      <c r="U24" s="1"/>
      <c r="V24" s="1"/>
      <c r="W24" s="1"/>
      <c r="X24" s="1"/>
      <c r="Y24" s="1" t="s">
        <v>185</v>
      </c>
      <c r="Z24" s="1"/>
      <c r="AA24" s="1"/>
      <c r="AB24" s="1"/>
      <c r="AC24" s="1"/>
      <c r="AD24" s="1"/>
      <c r="AE24" s="1"/>
      <c r="AF24" s="1"/>
      <c r="AG24" s="6">
        <v>4</v>
      </c>
      <c r="AH24" s="1"/>
      <c r="AI24" s="4"/>
      <c r="AJ24" s="1"/>
      <c r="AK24" s="1"/>
      <c r="AL24" s="1"/>
      <c r="AM24" s="6" t="s">
        <v>12</v>
      </c>
      <c r="AN24" s="1"/>
      <c r="AO24" s="4"/>
      <c r="AP24" s="1"/>
      <c r="AQ24" s="68"/>
      <c r="AR24" s="1"/>
      <c r="AS24" s="1"/>
      <c r="AT24" s="6" t="s">
        <v>233</v>
      </c>
      <c r="AU24" s="1"/>
      <c r="AV24" s="4"/>
      <c r="AW24" s="1"/>
      <c r="AX24" s="1"/>
      <c r="AY24" s="1"/>
      <c r="AZ24" s="6" t="s">
        <v>12</v>
      </c>
      <c r="BA24" s="1"/>
      <c r="BB24" s="1"/>
      <c r="BC24" s="1"/>
      <c r="BD24" s="1"/>
      <c r="BE24" s="1"/>
      <c r="BF24" s="6" t="s">
        <v>8</v>
      </c>
      <c r="BG24" s="1"/>
      <c r="BH24" s="4"/>
      <c r="BI24" s="1"/>
      <c r="BJ24" s="1"/>
      <c r="BK24" s="1"/>
      <c r="BL24" s="1"/>
      <c r="BM24" s="6" t="s">
        <v>12</v>
      </c>
      <c r="BN24" s="1"/>
      <c r="BO24" s="4"/>
      <c r="BP24" s="1"/>
      <c r="BQ24" s="1"/>
      <c r="BR24" s="1"/>
      <c r="BS24" s="1"/>
      <c r="BT24" s="6" t="s">
        <v>12</v>
      </c>
      <c r="BU24" s="1"/>
      <c r="BV24" s="1"/>
      <c r="BW24" s="1"/>
      <c r="BX24" s="1"/>
      <c r="BY24" s="1"/>
      <c r="BZ24" s="1"/>
      <c r="CA24" s="20" t="s">
        <v>13</v>
      </c>
      <c r="CB24" s="1"/>
    </row>
    <row r="25" spans="2:80" ht="15.6" thickTop="1" thickBot="1" x14ac:dyDescent="0.35">
      <c r="B25" s="1"/>
      <c r="C25" s="1" t="s">
        <v>186</v>
      </c>
      <c r="D25" s="1"/>
      <c r="E25" s="1"/>
      <c r="F25" s="1"/>
      <c r="G25" s="1"/>
      <c r="H25" s="68"/>
      <c r="I25" s="1" t="s">
        <v>189</v>
      </c>
      <c r="J25" s="1"/>
      <c r="K25" s="1"/>
      <c r="L25" s="1"/>
      <c r="M25" s="1"/>
      <c r="N25" s="1"/>
      <c r="O25" s="1"/>
      <c r="P25" s="1"/>
      <c r="Q25" s="1"/>
      <c r="R25" s="1"/>
      <c r="S25" s="1"/>
      <c r="T25" s="1"/>
      <c r="U25" s="1"/>
      <c r="V25" s="1"/>
      <c r="W25" s="1"/>
      <c r="X25" s="1"/>
      <c r="Y25" s="1" t="s">
        <v>191</v>
      </c>
      <c r="Z25" s="1"/>
      <c r="AA25" s="1"/>
      <c r="AB25" s="1"/>
      <c r="AC25" s="1"/>
      <c r="AD25" s="1"/>
      <c r="AE25" s="1"/>
      <c r="AF25" s="6">
        <v>7</v>
      </c>
      <c r="AG25" s="26" t="s">
        <v>36</v>
      </c>
      <c r="AH25" s="1">
        <v>4</v>
      </c>
      <c r="AI25" s="5"/>
      <c r="AJ25" s="1"/>
      <c r="AK25" s="1"/>
      <c r="AL25" s="6" t="s">
        <v>10</v>
      </c>
      <c r="AM25" s="69" t="s">
        <v>36</v>
      </c>
      <c r="AN25" s="1"/>
      <c r="AO25" s="5"/>
      <c r="AP25" s="1"/>
      <c r="AQ25" s="68"/>
      <c r="AR25" s="1"/>
      <c r="AS25" s="6" t="s">
        <v>235</v>
      </c>
      <c r="AT25" s="69" t="s">
        <v>36</v>
      </c>
      <c r="AU25" s="6" t="s">
        <v>237</v>
      </c>
      <c r="AV25" s="5"/>
      <c r="AW25" s="1"/>
      <c r="AX25" s="1"/>
      <c r="AY25" s="6" t="s">
        <v>10</v>
      </c>
      <c r="AZ25" s="69" t="s">
        <v>36</v>
      </c>
      <c r="BA25" s="1"/>
      <c r="BB25" s="1"/>
      <c r="BC25" s="1"/>
      <c r="BD25" s="1"/>
      <c r="BE25" s="6"/>
      <c r="BF25" s="26" t="s">
        <v>36</v>
      </c>
      <c r="BG25" s="1"/>
      <c r="BH25" s="5"/>
      <c r="BI25" s="1"/>
      <c r="BJ25" s="1"/>
      <c r="BK25" s="1"/>
      <c r="BL25" s="6" t="s">
        <v>10</v>
      </c>
      <c r="BM25" s="26" t="s">
        <v>36</v>
      </c>
      <c r="BN25" s="1"/>
      <c r="BO25" s="5"/>
      <c r="BP25" s="1"/>
      <c r="BQ25" s="1"/>
      <c r="BR25" s="1"/>
      <c r="BS25" s="6" t="s">
        <v>10</v>
      </c>
      <c r="BT25" s="26" t="s">
        <v>37</v>
      </c>
      <c r="BU25" s="1"/>
      <c r="BV25" s="1"/>
      <c r="BW25" s="1"/>
      <c r="BX25" s="1"/>
      <c r="BY25" s="1"/>
      <c r="BZ25" s="1"/>
      <c r="CA25" s="1"/>
      <c r="CB25" s="1"/>
    </row>
    <row r="26" spans="2:80" ht="15.6" thickTop="1" thickBot="1" x14ac:dyDescent="0.35">
      <c r="B26" s="1"/>
      <c r="C26" s="1" t="s">
        <v>187</v>
      </c>
      <c r="D26" s="1"/>
      <c r="E26" s="1"/>
      <c r="F26" s="1"/>
      <c r="G26" s="1"/>
      <c r="H26" s="68"/>
      <c r="I26" s="1" t="s">
        <v>190</v>
      </c>
      <c r="J26" s="1"/>
      <c r="K26" s="1"/>
      <c r="L26" s="1"/>
      <c r="M26" s="1"/>
      <c r="N26" s="1"/>
      <c r="O26" s="1"/>
      <c r="P26" s="1"/>
      <c r="Q26" s="1"/>
      <c r="R26" s="1"/>
      <c r="S26" s="1"/>
      <c r="T26" s="1"/>
      <c r="U26" s="1"/>
      <c r="V26" s="1"/>
      <c r="W26" s="1"/>
      <c r="X26" s="1"/>
      <c r="Y26" s="1" t="s">
        <v>192</v>
      </c>
      <c r="Z26" s="1"/>
      <c r="AA26" s="1"/>
      <c r="AB26" s="1"/>
      <c r="AC26" s="1"/>
      <c r="AD26" s="1"/>
      <c r="AE26" s="1"/>
      <c r="AF26" s="26" t="s">
        <v>37</v>
      </c>
      <c r="AG26" s="8">
        <v>6</v>
      </c>
      <c r="AH26" s="4"/>
      <c r="AI26" s="1"/>
      <c r="AJ26" s="1"/>
      <c r="AK26" s="1"/>
      <c r="AL26" s="69" t="s">
        <v>37</v>
      </c>
      <c r="AM26" s="8"/>
      <c r="AN26" s="4"/>
      <c r="AO26" s="1"/>
      <c r="AP26" s="1"/>
      <c r="AQ26" s="68"/>
      <c r="AR26" s="1"/>
      <c r="AS26" s="69" t="s">
        <v>37</v>
      </c>
      <c r="AT26" s="6" t="s">
        <v>237</v>
      </c>
      <c r="AU26" s="4"/>
      <c r="AV26" s="1"/>
      <c r="AW26" s="1"/>
      <c r="AX26" s="1"/>
      <c r="AY26" s="69" t="s">
        <v>37</v>
      </c>
      <c r="AZ26" s="8"/>
      <c r="BA26" s="4"/>
      <c r="BB26" s="1"/>
      <c r="BC26" s="1"/>
      <c r="BD26" s="1"/>
      <c r="BE26" s="21"/>
      <c r="BF26" s="8" t="s">
        <v>9</v>
      </c>
      <c r="BG26" s="4"/>
      <c r="BH26" s="1"/>
      <c r="BI26" s="1"/>
      <c r="BJ26" s="1"/>
      <c r="BK26" s="1"/>
      <c r="BL26" s="26" t="s">
        <v>37</v>
      </c>
      <c r="BM26" s="8"/>
      <c r="BN26" s="4"/>
      <c r="BO26" s="1"/>
      <c r="BP26" s="1"/>
      <c r="BQ26" s="1"/>
      <c r="BR26" s="1"/>
      <c r="BS26" s="26" t="s">
        <v>75</v>
      </c>
      <c r="BT26" s="8"/>
      <c r="BU26" s="4"/>
      <c r="BV26" s="1"/>
      <c r="BW26" s="1"/>
      <c r="BX26" s="1"/>
      <c r="BY26" s="6" t="s">
        <v>8</v>
      </c>
      <c r="BZ26" s="1"/>
      <c r="CA26" s="1"/>
      <c r="CB26" s="1"/>
    </row>
    <row r="27" spans="2:80"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8">
        <v>6</v>
      </c>
      <c r="AG27" s="4"/>
      <c r="AH27" s="1"/>
      <c r="AI27" s="1"/>
      <c r="AJ27" s="1"/>
      <c r="AK27" s="1"/>
      <c r="AL27" s="8" t="s">
        <v>11</v>
      </c>
      <c r="AM27" s="4"/>
      <c r="AN27" s="1"/>
      <c r="AO27" s="1"/>
      <c r="AP27" s="1"/>
      <c r="AQ27" s="68"/>
      <c r="AR27" s="1"/>
      <c r="AS27" s="8" t="s">
        <v>237</v>
      </c>
      <c r="AT27" s="4"/>
      <c r="AU27" s="1"/>
      <c r="AV27" s="1"/>
      <c r="AW27" s="1"/>
      <c r="AX27" s="1"/>
      <c r="AY27" s="8" t="s">
        <v>11</v>
      </c>
      <c r="AZ27" s="4"/>
      <c r="BA27" s="1"/>
      <c r="BB27" s="1"/>
      <c r="BC27" s="1"/>
      <c r="BD27" s="1"/>
      <c r="BE27" s="6"/>
      <c r="BF27" s="9"/>
      <c r="BG27" s="1"/>
      <c r="BH27" s="1"/>
      <c r="BI27" s="1"/>
      <c r="BJ27" s="1"/>
      <c r="BK27" s="1"/>
      <c r="BL27" s="8" t="s">
        <v>11</v>
      </c>
      <c r="BM27" s="4"/>
      <c r="BN27" s="1"/>
      <c r="BO27" s="1"/>
      <c r="BP27" s="1"/>
      <c r="BQ27" s="1"/>
      <c r="BR27" s="1"/>
      <c r="BS27" s="8" t="s">
        <v>11</v>
      </c>
      <c r="BT27" s="4"/>
      <c r="BU27" s="1"/>
      <c r="BV27" s="1"/>
      <c r="BW27" s="1"/>
      <c r="BX27" s="1"/>
      <c r="BY27" s="26" t="s">
        <v>15</v>
      </c>
      <c r="BZ27" s="1"/>
      <c r="CA27" s="1"/>
      <c r="CB27" s="1"/>
    </row>
    <row r="28" spans="2:80"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68"/>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8" t="s">
        <v>9</v>
      </c>
      <c r="BZ28" s="4"/>
      <c r="CA28" s="1"/>
      <c r="CB28" s="1"/>
    </row>
    <row r="29" spans="2:80" ht="15" thickTop="1" x14ac:dyDescent="0.3">
      <c r="AI29" s="1"/>
      <c r="AJ29" s="1"/>
      <c r="AK29" s="1" t="s">
        <v>185</v>
      </c>
      <c r="AL29" s="1"/>
      <c r="AM29" s="1"/>
      <c r="AN29" s="1"/>
      <c r="AO29" s="1"/>
      <c r="AP29" s="1"/>
      <c r="AQ29" s="68"/>
      <c r="AR29" s="1" t="s">
        <v>245</v>
      </c>
      <c r="AS29" s="1"/>
      <c r="AT29" s="1"/>
      <c r="AU29" s="1"/>
      <c r="AV29" s="1"/>
      <c r="AW29" s="1"/>
      <c r="AX29" s="1" t="s">
        <v>185</v>
      </c>
      <c r="AY29" s="1"/>
      <c r="AZ29" s="1"/>
      <c r="BA29" s="1"/>
      <c r="BB29" s="1"/>
      <c r="BC29" s="1"/>
      <c r="BV29" s="1"/>
      <c r="BW29" s="1"/>
      <c r="BX29" s="1"/>
      <c r="BY29" s="6"/>
      <c r="BZ29" s="21"/>
      <c r="CA29" s="1"/>
      <c r="CB29" s="1"/>
    </row>
    <row r="30" spans="2:80" ht="15" thickBot="1" x14ac:dyDescent="0.35">
      <c r="AI30" s="1"/>
      <c r="AJ30" s="1"/>
      <c r="AK30" s="1" t="s">
        <v>186</v>
      </c>
      <c r="AL30" s="1"/>
      <c r="AM30" s="1"/>
      <c r="AN30" s="1"/>
      <c r="AO30" s="1"/>
      <c r="AP30" s="1"/>
      <c r="AQ30" s="68"/>
      <c r="AR30" s="1" t="s">
        <v>359</v>
      </c>
      <c r="AS30" s="1"/>
      <c r="AT30" s="1"/>
      <c r="AU30" s="1"/>
      <c r="AV30" s="1"/>
      <c r="AW30" s="1"/>
      <c r="AX30" s="1" t="s">
        <v>186</v>
      </c>
      <c r="AY30" s="1"/>
      <c r="AZ30" s="1"/>
      <c r="BA30" s="1"/>
      <c r="BB30" s="1"/>
      <c r="BC30" s="1"/>
      <c r="BV30" s="1"/>
      <c r="BW30" s="1"/>
      <c r="BX30" s="1"/>
      <c r="BY30" s="6" t="s">
        <v>10</v>
      </c>
      <c r="BZ30" s="1"/>
      <c r="CA30" s="1"/>
      <c r="CB30" s="1"/>
    </row>
    <row r="31" spans="2:80" ht="15.6" thickTop="1" thickBot="1" x14ac:dyDescent="0.35">
      <c r="AI31" s="1"/>
      <c r="AJ31" s="1"/>
      <c r="AK31" s="1" t="s">
        <v>193</v>
      </c>
      <c r="AL31" s="1"/>
      <c r="AM31" s="1"/>
      <c r="AN31" s="1"/>
      <c r="AO31" s="1"/>
      <c r="AP31" s="1"/>
      <c r="AQ31" s="68"/>
      <c r="AR31" s="1" t="s">
        <v>246</v>
      </c>
      <c r="AS31" s="1"/>
      <c r="AT31" s="1"/>
      <c r="AU31" s="1"/>
      <c r="AV31" s="1"/>
      <c r="AW31" s="1"/>
      <c r="AX31" s="1" t="s">
        <v>362</v>
      </c>
      <c r="AY31" s="1"/>
      <c r="AZ31" s="1"/>
      <c r="BA31" s="1"/>
      <c r="BB31" s="1"/>
      <c r="BC31" s="1"/>
      <c r="BV31" s="1"/>
      <c r="BW31" s="1"/>
      <c r="BX31" s="1"/>
      <c r="BY31" s="26" t="s">
        <v>37</v>
      </c>
      <c r="BZ31" s="1"/>
      <c r="CA31" s="1"/>
      <c r="CB31" s="1"/>
    </row>
    <row r="32" spans="2:80" ht="15.6" thickTop="1" thickBot="1" x14ac:dyDescent="0.35">
      <c r="AI32" s="1"/>
      <c r="AJ32" s="1"/>
      <c r="AK32" s="1" t="s">
        <v>194</v>
      </c>
      <c r="AL32" s="1"/>
      <c r="AM32" s="1"/>
      <c r="AN32" s="1"/>
      <c r="AO32" s="1"/>
      <c r="AP32" s="1"/>
      <c r="AQ32" s="68"/>
      <c r="AR32" s="1" t="s">
        <v>247</v>
      </c>
      <c r="AS32" s="1"/>
      <c r="AT32" s="1"/>
      <c r="AU32" s="1"/>
      <c r="AV32" s="1"/>
      <c r="AW32" s="1"/>
      <c r="AX32" s="1"/>
      <c r="AY32" s="1"/>
      <c r="AZ32" s="1"/>
      <c r="BA32" s="1"/>
      <c r="BB32" s="1"/>
      <c r="BC32" s="1"/>
      <c r="BV32" s="1"/>
      <c r="BW32" s="1"/>
      <c r="BX32" s="1"/>
      <c r="BY32" s="8" t="s">
        <v>11</v>
      </c>
      <c r="BZ32" s="4"/>
      <c r="CA32" s="1"/>
      <c r="CB32" s="1"/>
    </row>
    <row r="33" spans="35:80" ht="15" thickTop="1" x14ac:dyDescent="0.3">
      <c r="AI33" s="1"/>
      <c r="AJ33" s="1"/>
      <c r="AK33" s="1"/>
      <c r="AL33" s="1"/>
      <c r="AM33" s="1"/>
      <c r="AN33" s="1"/>
      <c r="AO33" s="1"/>
      <c r="AP33" s="1"/>
      <c r="AQ33" s="68"/>
      <c r="AR33" s="1"/>
      <c r="AS33" s="1"/>
      <c r="AT33" s="1"/>
      <c r="AU33" s="1"/>
      <c r="AV33" s="1"/>
      <c r="AW33" s="1"/>
      <c r="AX33" s="1"/>
      <c r="AY33" s="1"/>
      <c r="AZ33" s="1"/>
      <c r="BA33" s="1"/>
      <c r="BB33" s="1"/>
      <c r="BC33" s="1"/>
      <c r="BV33" s="1"/>
      <c r="BW33" s="1"/>
      <c r="BX33" s="1"/>
      <c r="BY33" s="1"/>
      <c r="BZ33" s="1"/>
      <c r="CA33" s="1"/>
      <c r="CB33" s="1"/>
    </row>
    <row r="34" spans="35:80" x14ac:dyDescent="0.3">
      <c r="AI34" s="1"/>
      <c r="AJ34" s="1"/>
      <c r="AK34" s="1"/>
      <c r="AL34" s="1"/>
      <c r="AM34" s="1"/>
      <c r="AN34" s="1"/>
      <c r="AO34" s="1"/>
      <c r="AP34" s="1"/>
      <c r="AQ34" s="68"/>
      <c r="AR34" s="1"/>
      <c r="AS34" s="1"/>
      <c r="AT34" s="1"/>
      <c r="AU34" s="1"/>
      <c r="AV34" s="1"/>
      <c r="AW34" s="1"/>
      <c r="AX34" s="1"/>
      <c r="AY34" s="1"/>
      <c r="AZ34" s="1"/>
      <c r="BA34" s="1"/>
      <c r="BB34" s="1"/>
      <c r="BC34" s="1"/>
      <c r="BV34" s="1"/>
      <c r="BW34" s="1"/>
      <c r="BX34" s="1"/>
      <c r="BY34" s="1"/>
      <c r="BZ34" s="1"/>
      <c r="CA34" s="1"/>
      <c r="CB34" s="1"/>
    </row>
    <row r="35" spans="35:80" x14ac:dyDescent="0.3">
      <c r="AI35" s="1"/>
      <c r="AJ35" s="1"/>
      <c r="AK35" s="1"/>
      <c r="AL35" s="1"/>
      <c r="AM35" s="1"/>
      <c r="AN35" s="1"/>
      <c r="AO35" s="1"/>
      <c r="AP35" s="1"/>
      <c r="AQ35" s="68"/>
      <c r="AR35" s="1"/>
      <c r="AS35" s="1"/>
      <c r="AT35" s="1"/>
      <c r="AU35" s="1"/>
      <c r="AV35" s="1"/>
      <c r="AW35" s="1"/>
      <c r="AX35" s="1"/>
      <c r="AY35" s="1"/>
      <c r="AZ35" s="1"/>
      <c r="BA35" s="1"/>
      <c r="BB35" s="1"/>
      <c r="BC35" s="1"/>
      <c r="BV35" s="1"/>
      <c r="BW35" s="1"/>
      <c r="BX35" s="1"/>
      <c r="BY35" s="1"/>
      <c r="BZ35" s="1"/>
      <c r="CA35" s="1"/>
      <c r="CB35" s="1"/>
    </row>
    <row r="36" spans="35:80" x14ac:dyDescent="0.3">
      <c r="AI36" s="1"/>
      <c r="AJ36" s="1"/>
      <c r="AK36" s="1"/>
      <c r="AL36" s="1"/>
      <c r="AM36" s="1"/>
      <c r="AN36" s="1"/>
      <c r="AO36" s="1"/>
      <c r="AP36" s="1"/>
      <c r="AQ36" s="68"/>
      <c r="AR36" s="1"/>
      <c r="AS36" s="1"/>
      <c r="AT36" s="1"/>
      <c r="AU36" s="1"/>
      <c r="AV36" s="1"/>
      <c r="AW36" s="1"/>
      <c r="AX36" s="1"/>
      <c r="AY36" s="1"/>
      <c r="AZ36" s="1"/>
      <c r="BA36" s="1"/>
      <c r="BB36" s="1"/>
      <c r="BC36" s="1"/>
      <c r="BV36" s="1"/>
      <c r="BW36" s="1"/>
      <c r="BX36" s="1"/>
      <c r="BY36" s="1"/>
      <c r="BZ36" s="1"/>
      <c r="CA36" s="1"/>
      <c r="CB36" s="1"/>
    </row>
    <row r="37" spans="35:80" x14ac:dyDescent="0.3">
      <c r="AI37" s="1"/>
      <c r="AJ37" s="1"/>
      <c r="AK37" s="1"/>
      <c r="AL37" s="1"/>
      <c r="AM37" s="1"/>
      <c r="AN37" s="1"/>
      <c r="AO37" s="1"/>
      <c r="AP37" s="1"/>
      <c r="AQ37" s="68"/>
      <c r="AR37" s="1"/>
      <c r="AS37" s="1"/>
      <c r="AT37" s="1"/>
      <c r="AU37" s="1"/>
      <c r="AV37" s="1"/>
      <c r="AW37" s="1"/>
      <c r="AX37" s="1"/>
      <c r="AY37" s="1"/>
      <c r="AZ37" s="1"/>
      <c r="BA37" s="1"/>
      <c r="BB37" s="1"/>
      <c r="BC37" s="1"/>
      <c r="BV37" s="1"/>
      <c r="BW37" s="1"/>
      <c r="BX37" s="1"/>
      <c r="BY37" s="1"/>
      <c r="BZ37" s="1"/>
      <c r="CA37" s="1"/>
      <c r="CB37" s="1"/>
    </row>
    <row r="38" spans="35:80" x14ac:dyDescent="0.3">
      <c r="BV38" s="1"/>
      <c r="BW38" s="1"/>
      <c r="BX38" s="1"/>
      <c r="BY38" s="1"/>
      <c r="BZ38" s="1"/>
      <c r="CA38" s="1"/>
      <c r="CB38" s="1"/>
    </row>
    <row r="39" spans="35:80" x14ac:dyDescent="0.3">
      <c r="BV39" s="1"/>
      <c r="BW39" s="1"/>
      <c r="BX39" s="1"/>
      <c r="BY39" s="1"/>
      <c r="BZ39" s="1"/>
      <c r="CA39" s="1"/>
      <c r="CB39" s="1"/>
    </row>
    <row r="40" spans="35:80" x14ac:dyDescent="0.3">
      <c r="BV40" s="1"/>
      <c r="BW40" s="1"/>
      <c r="BX40" s="1"/>
      <c r="BY40" s="1"/>
      <c r="BZ40" s="1"/>
      <c r="CA40" s="1"/>
      <c r="CB40" s="1"/>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048B-E342-47AC-A151-4A4F7E5AED51}">
  <dimension ref="A3:Q72"/>
  <sheetViews>
    <sheetView workbookViewId="0">
      <selection activeCell="K20" sqref="K20"/>
    </sheetView>
  </sheetViews>
  <sheetFormatPr defaultRowHeight="14.4" x14ac:dyDescent="0.3"/>
  <cols>
    <col min="2" max="3" width="14.21875" customWidth="1"/>
    <col min="4" max="7" width="10.77734375" customWidth="1"/>
    <col min="8" max="9" width="4.33203125" customWidth="1"/>
    <col min="10" max="13" width="10.77734375" customWidth="1"/>
    <col min="14" max="15" width="14.21875" customWidth="1"/>
  </cols>
  <sheetData>
    <row r="3" spans="1:17" x14ac:dyDescent="0.3">
      <c r="A3" s="1"/>
      <c r="B3" s="1"/>
      <c r="C3" s="1"/>
      <c r="D3" s="1"/>
      <c r="E3" s="1"/>
      <c r="F3" s="1"/>
      <c r="G3" s="1"/>
      <c r="H3" s="1"/>
      <c r="I3" s="68"/>
      <c r="J3" s="1"/>
      <c r="K3" s="1"/>
      <c r="L3" s="1"/>
      <c r="M3" s="1"/>
      <c r="N3" s="1"/>
    </row>
    <row r="4" spans="1:17" ht="15" thickBot="1" x14ac:dyDescent="0.35">
      <c r="A4" s="1"/>
      <c r="B4" s="1"/>
      <c r="C4" s="1"/>
      <c r="D4" s="6">
        <v>1</v>
      </c>
      <c r="E4" s="1"/>
      <c r="F4" s="1"/>
      <c r="G4" s="1"/>
      <c r="H4" s="1"/>
      <c r="I4" s="68"/>
      <c r="J4" s="6" t="s">
        <v>363</v>
      </c>
      <c r="K4" s="1"/>
      <c r="L4" s="1"/>
      <c r="M4" s="1"/>
      <c r="N4" s="1"/>
    </row>
    <row r="5" spans="1:17" ht="15.6" thickTop="1" thickBot="1" x14ac:dyDescent="0.35">
      <c r="A5" s="1"/>
      <c r="B5" s="1"/>
      <c r="C5" s="1"/>
      <c r="D5" s="69" t="s">
        <v>8</v>
      </c>
      <c r="E5" s="1"/>
      <c r="F5" s="6"/>
      <c r="G5" s="1"/>
      <c r="H5" s="1"/>
      <c r="I5" s="68"/>
      <c r="J5" s="69" t="s">
        <v>8</v>
      </c>
      <c r="K5" s="1"/>
      <c r="L5" s="6" t="s">
        <v>367</v>
      </c>
      <c r="M5" s="1"/>
      <c r="N5" s="1"/>
    </row>
    <row r="6" spans="1:17" ht="15.6" thickTop="1" thickBot="1" x14ac:dyDescent="0.35">
      <c r="A6" s="1"/>
      <c r="B6" s="1"/>
      <c r="C6" s="1"/>
      <c r="D6" s="8">
        <v>2</v>
      </c>
      <c r="E6" s="4"/>
      <c r="F6" s="26"/>
      <c r="G6" s="1"/>
      <c r="H6" s="1"/>
      <c r="I6" s="68"/>
      <c r="J6" s="8" t="s">
        <v>364</v>
      </c>
      <c r="K6" s="4"/>
      <c r="L6" s="26"/>
      <c r="M6" s="1"/>
      <c r="N6" s="1"/>
    </row>
    <row r="7" spans="1:17" ht="15.6" thickTop="1" thickBot="1" x14ac:dyDescent="0.35">
      <c r="A7" s="1"/>
      <c r="B7" s="1"/>
      <c r="C7" s="1"/>
      <c r="D7" s="9"/>
      <c r="E7" s="21"/>
      <c r="F7" s="93" t="s">
        <v>14</v>
      </c>
      <c r="G7" s="1"/>
      <c r="H7" s="1"/>
      <c r="I7" s="68"/>
      <c r="J7" s="9"/>
      <c r="K7" s="21"/>
      <c r="L7" s="93" t="s">
        <v>14</v>
      </c>
      <c r="M7" s="1" t="s">
        <v>369</v>
      </c>
      <c r="N7" s="1"/>
    </row>
    <row r="8" spans="1:17" ht="15.6" thickTop="1" thickBot="1" x14ac:dyDescent="0.35">
      <c r="A8" s="1"/>
      <c r="B8" s="1"/>
      <c r="C8" s="1"/>
      <c r="D8" s="1"/>
      <c r="E8" s="6" t="s">
        <v>8</v>
      </c>
      <c r="F8" s="1"/>
      <c r="G8" s="4"/>
      <c r="H8" s="1"/>
      <c r="I8" s="68"/>
      <c r="J8" s="1"/>
      <c r="K8" s="6" t="s">
        <v>369</v>
      </c>
      <c r="L8" s="1"/>
      <c r="M8" s="4"/>
      <c r="N8" s="1"/>
    </row>
    <row r="9" spans="1:17" ht="15.6" thickTop="1" thickBot="1" x14ac:dyDescent="0.35">
      <c r="A9" s="1"/>
      <c r="B9" s="1"/>
      <c r="C9" s="1"/>
      <c r="D9" s="6">
        <v>3</v>
      </c>
      <c r="E9" s="69" t="s">
        <v>12</v>
      </c>
      <c r="F9" s="8"/>
      <c r="G9" s="1"/>
      <c r="H9" s="1"/>
      <c r="I9" s="68"/>
      <c r="J9" s="6" t="s">
        <v>365</v>
      </c>
      <c r="K9" s="69" t="s">
        <v>12</v>
      </c>
      <c r="L9" s="8" t="s">
        <v>369</v>
      </c>
      <c r="M9" s="1"/>
      <c r="N9" s="1"/>
    </row>
    <row r="10" spans="1:17" ht="15.6" thickTop="1" thickBot="1" x14ac:dyDescent="0.35">
      <c r="A10" s="1"/>
      <c r="B10" s="1"/>
      <c r="C10" s="1"/>
      <c r="D10" s="69" t="s">
        <v>9</v>
      </c>
      <c r="E10" s="8"/>
      <c r="F10" s="9"/>
      <c r="G10" s="1"/>
      <c r="H10" s="1"/>
      <c r="I10" s="68"/>
      <c r="J10" s="69" t="s">
        <v>9</v>
      </c>
      <c r="K10" s="8" t="s">
        <v>368</v>
      </c>
      <c r="L10" s="9"/>
      <c r="M10" s="1"/>
      <c r="N10" s="1"/>
    </row>
    <row r="11" spans="1:17" ht="15.6" thickTop="1" thickBot="1" x14ac:dyDescent="0.35">
      <c r="A11" s="1"/>
      <c r="B11" s="1"/>
      <c r="C11" s="1"/>
      <c r="D11" s="8">
        <v>4</v>
      </c>
      <c r="E11" s="4"/>
      <c r="F11" s="1"/>
      <c r="G11" s="1"/>
      <c r="H11" s="1"/>
      <c r="I11" s="68"/>
      <c r="J11" s="8" t="s">
        <v>366</v>
      </c>
      <c r="K11" s="4"/>
      <c r="L11" s="1"/>
      <c r="M11" s="1"/>
      <c r="N11" s="1"/>
    </row>
    <row r="12" spans="1:17" ht="15" thickTop="1" x14ac:dyDescent="0.3">
      <c r="A12" s="1"/>
      <c r="B12" s="1"/>
      <c r="C12" s="1"/>
      <c r="D12" s="1"/>
      <c r="E12" s="1"/>
      <c r="F12" s="1"/>
      <c r="G12" s="1"/>
      <c r="H12" s="1"/>
      <c r="I12" s="68"/>
      <c r="J12" s="1"/>
      <c r="K12" s="1"/>
      <c r="L12" s="1"/>
      <c r="M12" s="1"/>
      <c r="N12" s="1"/>
    </row>
    <row r="13" spans="1:17" x14ac:dyDescent="0.3">
      <c r="A13" s="1"/>
      <c r="B13" s="1"/>
      <c r="C13" s="1"/>
      <c r="D13" s="1"/>
      <c r="E13" s="1"/>
      <c r="F13" s="1"/>
      <c r="G13" s="1"/>
      <c r="H13" s="1"/>
      <c r="I13" s="68"/>
      <c r="J13" s="1"/>
      <c r="K13" s="1"/>
      <c r="L13" s="1"/>
      <c r="M13" s="1"/>
      <c r="N13" s="1"/>
    </row>
    <row r="14" spans="1:17" x14ac:dyDescent="0.3">
      <c r="A14" s="1"/>
      <c r="B14" s="1"/>
      <c r="C14" s="1"/>
      <c r="D14" s="1"/>
      <c r="E14" s="1"/>
      <c r="F14" s="1"/>
      <c r="G14" s="1"/>
      <c r="H14" s="1"/>
      <c r="I14" s="68"/>
      <c r="J14" s="1"/>
      <c r="K14" s="1"/>
      <c r="L14" s="1"/>
      <c r="M14" s="1"/>
      <c r="N14" s="1"/>
    </row>
    <row r="15" spans="1:17" x14ac:dyDescent="0.3">
      <c r="A15" s="1"/>
      <c r="B15" s="1"/>
      <c r="C15" s="1"/>
      <c r="D15" s="1"/>
      <c r="E15" s="1"/>
      <c r="F15" s="1"/>
      <c r="G15" s="1"/>
      <c r="H15" s="1"/>
      <c r="I15" s="68"/>
      <c r="J15" s="1"/>
      <c r="K15" s="1"/>
      <c r="L15" s="1"/>
      <c r="M15" s="1"/>
      <c r="N15" s="1"/>
      <c r="O15" s="1"/>
      <c r="P15" s="1"/>
      <c r="Q15" s="1"/>
    </row>
    <row r="16" spans="1:17" x14ac:dyDescent="0.3">
      <c r="A16" s="1"/>
      <c r="B16" s="1"/>
      <c r="C16" s="1"/>
      <c r="D16" s="1"/>
      <c r="E16" s="1"/>
      <c r="F16" s="1"/>
      <c r="G16" s="1"/>
      <c r="H16" s="1"/>
      <c r="I16" s="68"/>
      <c r="J16" s="1"/>
      <c r="K16" s="1"/>
      <c r="L16" s="1"/>
      <c r="M16" s="1"/>
      <c r="N16" s="1"/>
      <c r="O16" s="1"/>
      <c r="P16" s="1"/>
      <c r="Q16" s="1"/>
    </row>
    <row r="17" spans="1:17" x14ac:dyDescent="0.3">
      <c r="A17" s="1"/>
      <c r="B17" s="1"/>
      <c r="C17" s="1"/>
      <c r="D17" s="1"/>
      <c r="E17" s="1"/>
      <c r="F17" s="1"/>
      <c r="G17" s="1"/>
      <c r="H17" s="1"/>
      <c r="I17" s="68"/>
      <c r="J17" s="1"/>
      <c r="K17" s="1"/>
      <c r="L17" s="1"/>
      <c r="M17" s="1"/>
      <c r="N17" s="1"/>
      <c r="O17" s="1"/>
      <c r="P17" s="1"/>
      <c r="Q17" s="1"/>
    </row>
    <row r="18" spans="1:17" ht="15" thickBot="1" x14ac:dyDescent="0.35">
      <c r="A18" s="1"/>
      <c r="B18" s="6">
        <v>1</v>
      </c>
      <c r="C18" s="1"/>
      <c r="D18" s="1"/>
      <c r="E18" s="1"/>
      <c r="F18" s="1"/>
      <c r="G18" s="1"/>
      <c r="H18" s="1"/>
      <c r="I18" s="68"/>
      <c r="J18" s="6" t="s">
        <v>138</v>
      </c>
      <c r="K18" s="1"/>
      <c r="L18" s="1"/>
      <c r="M18" s="1"/>
      <c r="N18" s="1"/>
      <c r="O18" s="1"/>
      <c r="P18" s="1"/>
      <c r="Q18" s="1"/>
    </row>
    <row r="19" spans="1:17" ht="15.6" thickTop="1" thickBot="1" x14ac:dyDescent="0.35">
      <c r="A19" s="1"/>
      <c r="B19" s="69" t="s">
        <v>8</v>
      </c>
      <c r="C19" s="1"/>
      <c r="D19" s="1"/>
      <c r="E19" s="1"/>
      <c r="F19" s="1"/>
      <c r="G19" s="1"/>
      <c r="H19" s="1"/>
      <c r="I19" s="68"/>
      <c r="J19" s="69" t="s">
        <v>8</v>
      </c>
      <c r="K19" s="1" t="s">
        <v>138</v>
      </c>
      <c r="L19" s="1"/>
      <c r="M19" s="1"/>
      <c r="N19" s="1"/>
      <c r="O19" s="1"/>
      <c r="P19" s="1"/>
      <c r="Q19" s="1"/>
    </row>
    <row r="20" spans="1:17" ht="15.6" thickTop="1" thickBot="1" x14ac:dyDescent="0.35">
      <c r="A20" s="1"/>
      <c r="B20" s="8">
        <v>4</v>
      </c>
      <c r="C20" s="4"/>
      <c r="D20" s="5"/>
      <c r="E20" s="1"/>
      <c r="F20" s="1"/>
      <c r="G20" s="1"/>
      <c r="H20" s="1"/>
      <c r="I20" s="68"/>
      <c r="J20" s="8" t="s">
        <v>145</v>
      </c>
      <c r="K20" s="4"/>
      <c r="L20" s="5"/>
      <c r="M20" s="1"/>
      <c r="N20" s="1"/>
      <c r="O20" s="1"/>
      <c r="P20" s="1"/>
      <c r="Q20" s="1"/>
    </row>
    <row r="21" spans="1:17" ht="15.6" thickTop="1" thickBot="1" x14ac:dyDescent="0.35">
      <c r="A21" s="1"/>
      <c r="B21" s="6"/>
      <c r="C21" s="70" t="s">
        <v>12</v>
      </c>
      <c r="D21" s="5"/>
      <c r="E21" s="1"/>
      <c r="F21" s="1"/>
      <c r="G21" s="1"/>
      <c r="H21" s="1"/>
      <c r="I21" s="68"/>
      <c r="J21" s="6"/>
      <c r="K21" s="70" t="s">
        <v>12</v>
      </c>
      <c r="L21" s="5"/>
      <c r="M21" s="1" t="s">
        <v>138</v>
      </c>
      <c r="N21" s="1"/>
      <c r="O21" s="1"/>
      <c r="P21" s="1"/>
      <c r="Q21" s="1"/>
    </row>
    <row r="22" spans="1:17" ht="15.6" thickTop="1" thickBot="1" x14ac:dyDescent="0.35">
      <c r="A22" s="1"/>
      <c r="B22" s="6">
        <v>2</v>
      </c>
      <c r="C22" s="1"/>
      <c r="D22" s="4"/>
      <c r="E22" s="26"/>
      <c r="F22" s="5"/>
      <c r="G22" s="1"/>
      <c r="H22" s="1"/>
      <c r="I22" s="68"/>
      <c r="J22" s="6" t="s">
        <v>146</v>
      </c>
      <c r="K22" s="1"/>
      <c r="L22" s="4"/>
      <c r="M22" s="26"/>
      <c r="N22" s="5"/>
      <c r="O22" s="1"/>
      <c r="P22" s="1"/>
      <c r="Q22" s="1"/>
    </row>
    <row r="23" spans="1:17" ht="15.6" thickTop="1" thickBot="1" x14ac:dyDescent="0.35">
      <c r="A23" s="1"/>
      <c r="B23" s="69" t="s">
        <v>9</v>
      </c>
      <c r="C23" s="1"/>
      <c r="D23" s="5"/>
      <c r="E23" s="1"/>
      <c r="F23" s="5"/>
      <c r="G23" s="1"/>
      <c r="H23" s="1"/>
      <c r="I23" s="68"/>
      <c r="J23" s="69" t="s">
        <v>9</v>
      </c>
      <c r="K23" s="1" t="s">
        <v>147</v>
      </c>
      <c r="L23" s="5"/>
      <c r="M23" s="1"/>
      <c r="N23" s="5"/>
      <c r="O23" s="1"/>
      <c r="P23" s="1"/>
      <c r="Q23" s="1"/>
    </row>
    <row r="24" spans="1:17" ht="15.6" thickTop="1" thickBot="1" x14ac:dyDescent="0.35">
      <c r="A24" s="1"/>
      <c r="B24" s="8">
        <v>3</v>
      </c>
      <c r="C24" s="4"/>
      <c r="D24" s="1"/>
      <c r="E24" s="70" t="s">
        <v>15</v>
      </c>
      <c r="F24" s="5"/>
      <c r="G24" s="1"/>
      <c r="H24" s="1"/>
      <c r="I24" s="68"/>
      <c r="J24" s="8" t="s">
        <v>147</v>
      </c>
      <c r="K24" s="4"/>
      <c r="L24" s="1"/>
      <c r="M24" s="70" t="s">
        <v>15</v>
      </c>
      <c r="N24" s="5" t="s">
        <v>138</v>
      </c>
      <c r="O24" s="1"/>
      <c r="P24" s="1"/>
      <c r="Q24" s="1"/>
    </row>
    <row r="25" spans="1:17" ht="15" thickTop="1" x14ac:dyDescent="0.3">
      <c r="A25" s="1"/>
      <c r="B25" s="6"/>
      <c r="C25" s="1"/>
      <c r="D25" s="1"/>
      <c r="E25" s="1"/>
      <c r="F25" s="4"/>
      <c r="G25" s="5"/>
      <c r="H25" s="1"/>
      <c r="I25" s="68"/>
      <c r="J25" s="6"/>
      <c r="K25" s="1"/>
      <c r="L25" s="1"/>
      <c r="M25" s="1"/>
      <c r="N25" s="4"/>
      <c r="O25" s="5"/>
      <c r="P25" s="1"/>
      <c r="Q25" s="1"/>
    </row>
    <row r="26" spans="1:17" ht="15" thickBot="1" x14ac:dyDescent="0.35">
      <c r="A26" s="1"/>
      <c r="B26" s="1"/>
      <c r="C26" s="1"/>
      <c r="D26" s="12" t="s">
        <v>12</v>
      </c>
      <c r="E26" s="1"/>
      <c r="F26" s="5"/>
      <c r="G26" s="5"/>
      <c r="H26" s="1"/>
      <c r="I26" s="68"/>
      <c r="J26" s="1"/>
      <c r="K26" s="1"/>
      <c r="L26" s="12" t="s">
        <v>147</v>
      </c>
      <c r="M26" s="1"/>
      <c r="N26" s="5"/>
      <c r="O26" s="5"/>
      <c r="P26" s="1"/>
      <c r="Q26" s="1"/>
    </row>
    <row r="27" spans="1:17" ht="15.6" thickTop="1" thickBot="1" x14ac:dyDescent="0.35">
      <c r="A27" s="1"/>
      <c r="B27" s="1"/>
      <c r="C27" s="6" t="s">
        <v>8</v>
      </c>
      <c r="D27" s="70" t="s">
        <v>14</v>
      </c>
      <c r="E27" s="5"/>
      <c r="F27" s="71" t="s">
        <v>26</v>
      </c>
      <c r="G27" s="5"/>
      <c r="H27" s="1"/>
      <c r="I27" s="68"/>
      <c r="J27" s="1"/>
      <c r="K27" s="6" t="s">
        <v>145</v>
      </c>
      <c r="L27" s="70" t="s">
        <v>14</v>
      </c>
      <c r="M27" s="5" t="s">
        <v>146</v>
      </c>
      <c r="N27" s="71" t="s">
        <v>198</v>
      </c>
      <c r="O27" s="5" t="s">
        <v>138</v>
      </c>
      <c r="P27" s="1"/>
      <c r="Q27" s="1"/>
    </row>
    <row r="28" spans="1:17" ht="15.6" thickTop="1" thickBot="1" x14ac:dyDescent="0.35">
      <c r="A28" s="1"/>
      <c r="B28" s="1"/>
      <c r="C28" s="69" t="s">
        <v>13</v>
      </c>
      <c r="D28" s="1"/>
      <c r="E28" s="4"/>
      <c r="F28" s="1"/>
      <c r="G28" s="4"/>
      <c r="H28" s="1"/>
      <c r="I28" s="68"/>
      <c r="J28" s="1"/>
      <c r="K28" s="69" t="s">
        <v>13</v>
      </c>
      <c r="L28" s="1" t="s">
        <v>146</v>
      </c>
      <c r="M28" s="4"/>
      <c r="N28" s="1"/>
      <c r="O28" s="4"/>
      <c r="P28" s="1"/>
      <c r="Q28" s="1"/>
    </row>
    <row r="29" spans="1:17" ht="15.6" thickTop="1" thickBot="1" x14ac:dyDescent="0.35">
      <c r="A29" s="1"/>
      <c r="B29" s="1"/>
      <c r="C29" s="8" t="s">
        <v>9</v>
      </c>
      <c r="D29" s="4"/>
      <c r="E29" s="1"/>
      <c r="F29" s="1"/>
      <c r="G29" s="5"/>
      <c r="H29" s="1"/>
      <c r="I29" s="68"/>
      <c r="J29" s="1"/>
      <c r="K29" s="8" t="s">
        <v>146</v>
      </c>
      <c r="L29" s="4"/>
      <c r="M29" s="1"/>
      <c r="N29" s="1"/>
      <c r="O29" s="5"/>
      <c r="P29" s="1"/>
      <c r="Q29" s="1"/>
    </row>
    <row r="30" spans="1:17" ht="15.6" thickTop="1" thickBot="1" x14ac:dyDescent="0.35">
      <c r="A30" s="1"/>
      <c r="B30" s="1"/>
      <c r="C30" s="1"/>
      <c r="D30" s="1"/>
      <c r="E30" s="1"/>
      <c r="F30" s="8" t="s">
        <v>15</v>
      </c>
      <c r="G30" s="5"/>
      <c r="H30" s="1"/>
      <c r="I30" s="68"/>
      <c r="J30" s="1"/>
      <c r="K30" s="1"/>
      <c r="L30" s="1"/>
      <c r="M30" s="1"/>
      <c r="N30" s="8" t="s">
        <v>146</v>
      </c>
      <c r="O30" s="5"/>
      <c r="P30" s="1"/>
      <c r="Q30" s="1"/>
    </row>
    <row r="31" spans="1:17" ht="15" thickTop="1" x14ac:dyDescent="0.3">
      <c r="A31" s="1"/>
      <c r="B31" s="1"/>
      <c r="C31" s="1"/>
      <c r="D31" s="6"/>
      <c r="E31" s="1"/>
      <c r="F31" s="1"/>
      <c r="G31" s="1"/>
      <c r="H31" s="1"/>
      <c r="I31" s="68"/>
      <c r="J31" s="1"/>
      <c r="K31" s="1"/>
      <c r="L31" s="6"/>
      <c r="M31" s="1"/>
      <c r="N31" s="1"/>
      <c r="O31" s="1"/>
      <c r="P31" s="1"/>
      <c r="Q31" s="1"/>
    </row>
    <row r="32" spans="1:17" x14ac:dyDescent="0.3">
      <c r="A32" s="1"/>
      <c r="B32" s="1"/>
      <c r="C32" s="1"/>
      <c r="D32" s="1"/>
      <c r="E32" s="1"/>
      <c r="F32" s="1"/>
      <c r="G32" s="1"/>
      <c r="H32" s="1"/>
      <c r="I32" s="68"/>
      <c r="J32" s="1"/>
      <c r="K32" s="1"/>
      <c r="L32" s="1"/>
      <c r="M32" s="1"/>
      <c r="N32" s="1"/>
      <c r="O32" s="1"/>
      <c r="P32" s="1"/>
      <c r="Q32" s="1"/>
    </row>
    <row r="33" spans="1:17" ht="14.4" customHeight="1" x14ac:dyDescent="0.3">
      <c r="A33" s="1"/>
      <c r="B33" s="1"/>
      <c r="C33" s="1"/>
      <c r="D33" s="1"/>
      <c r="E33" s="1"/>
      <c r="F33" s="117" t="s">
        <v>196</v>
      </c>
      <c r="G33" s="117"/>
      <c r="H33" s="1"/>
      <c r="I33" s="68"/>
      <c r="J33" s="1"/>
      <c r="K33" s="1"/>
      <c r="L33" s="1"/>
      <c r="M33" s="1"/>
      <c r="N33" s="117" t="s">
        <v>196</v>
      </c>
      <c r="O33" s="117"/>
      <c r="P33" s="1"/>
      <c r="Q33" s="1"/>
    </row>
    <row r="34" spans="1:17" x14ac:dyDescent="0.3">
      <c r="A34" s="1"/>
      <c r="B34" s="1"/>
      <c r="C34" s="1"/>
      <c r="D34" s="1"/>
      <c r="E34" s="1"/>
      <c r="F34" s="117"/>
      <c r="G34" s="117"/>
      <c r="H34" s="1"/>
      <c r="I34" s="68"/>
      <c r="J34" s="1"/>
      <c r="K34" s="1"/>
      <c r="L34" s="1"/>
      <c r="M34" s="1"/>
      <c r="N34" s="117"/>
      <c r="O34" s="117"/>
      <c r="P34" s="1"/>
      <c r="Q34" s="1"/>
    </row>
    <row r="35" spans="1:17" x14ac:dyDescent="0.3">
      <c r="A35" s="1"/>
      <c r="B35" s="1"/>
      <c r="C35" s="1"/>
      <c r="D35" s="1"/>
      <c r="E35" s="1"/>
      <c r="F35" s="1"/>
      <c r="G35" s="1"/>
      <c r="H35" s="1"/>
      <c r="I35" s="68"/>
      <c r="J35" s="1"/>
      <c r="K35" s="1"/>
      <c r="L35" s="1"/>
      <c r="M35" s="1"/>
      <c r="N35" s="1"/>
      <c r="O35" s="1"/>
      <c r="P35" s="1"/>
      <c r="Q35" s="1"/>
    </row>
    <row r="36" spans="1:17" x14ac:dyDescent="0.3">
      <c r="A36" s="1"/>
      <c r="B36" s="1"/>
      <c r="C36" s="1"/>
      <c r="D36" s="1"/>
      <c r="E36" s="1"/>
      <c r="F36" s="1"/>
      <c r="G36" s="1"/>
      <c r="H36" s="1"/>
      <c r="I36" s="68"/>
      <c r="J36" s="1"/>
      <c r="K36" s="1"/>
      <c r="L36" s="1"/>
      <c r="M36" s="1"/>
      <c r="N36" s="1"/>
      <c r="O36" s="1"/>
      <c r="P36" s="1"/>
      <c r="Q36" s="1"/>
    </row>
    <row r="37" spans="1:17" x14ac:dyDescent="0.3">
      <c r="A37" s="1"/>
      <c r="B37" s="1"/>
      <c r="C37" s="1"/>
      <c r="D37" s="1"/>
      <c r="E37" s="1"/>
      <c r="F37" s="1"/>
      <c r="G37" s="1"/>
      <c r="H37" s="1"/>
      <c r="I37" s="68"/>
      <c r="J37" s="1"/>
      <c r="K37" s="1"/>
      <c r="L37" s="1"/>
      <c r="M37" s="1"/>
      <c r="N37" s="1"/>
      <c r="O37" s="1"/>
      <c r="P37" s="1"/>
      <c r="Q37" s="1"/>
    </row>
    <row r="38" spans="1:17" ht="15" thickBot="1" x14ac:dyDescent="0.35">
      <c r="A38" s="1"/>
      <c r="B38" s="1"/>
      <c r="C38" s="6">
        <v>1</v>
      </c>
      <c r="D38" s="1"/>
      <c r="E38" s="1"/>
      <c r="F38" s="1"/>
      <c r="G38" s="1"/>
      <c r="H38" s="1"/>
      <c r="I38" s="68"/>
      <c r="J38" s="6" t="s">
        <v>138</v>
      </c>
      <c r="K38" s="1"/>
      <c r="L38" s="1"/>
      <c r="M38" s="1"/>
      <c r="N38" s="1"/>
      <c r="O38" s="1"/>
      <c r="P38" s="1"/>
      <c r="Q38" s="1"/>
    </row>
    <row r="39" spans="1:17" ht="15.6" thickTop="1" thickBot="1" x14ac:dyDescent="0.35">
      <c r="A39" s="1"/>
      <c r="B39" s="1"/>
      <c r="C39" s="69" t="s">
        <v>8</v>
      </c>
      <c r="D39" s="1"/>
      <c r="E39" s="1"/>
      <c r="F39" s="1"/>
      <c r="G39" s="1"/>
      <c r="H39" s="1"/>
      <c r="I39" s="68"/>
      <c r="J39" s="69" t="s">
        <v>8</v>
      </c>
      <c r="K39" s="1" t="s">
        <v>138</v>
      </c>
      <c r="L39" s="1"/>
      <c r="M39" s="1"/>
      <c r="N39" s="1"/>
      <c r="O39" s="1"/>
      <c r="P39" s="1"/>
      <c r="Q39" s="1"/>
    </row>
    <row r="40" spans="1:17" ht="15.6" thickTop="1" thickBot="1" x14ac:dyDescent="0.35">
      <c r="A40" s="1"/>
      <c r="B40" s="1"/>
      <c r="C40" s="8">
        <v>4</v>
      </c>
      <c r="D40" s="4"/>
      <c r="E40" s="5"/>
      <c r="F40" s="1"/>
      <c r="G40" s="1"/>
      <c r="H40" s="1"/>
      <c r="I40" s="68"/>
      <c r="J40" s="8" t="s">
        <v>145</v>
      </c>
      <c r="K40" s="4"/>
      <c r="L40" s="5"/>
      <c r="M40" s="1"/>
      <c r="N40" s="1"/>
      <c r="O40" s="1"/>
      <c r="P40" s="1"/>
      <c r="Q40" s="1"/>
    </row>
    <row r="41" spans="1:17" ht="15.6" thickTop="1" thickBot="1" x14ac:dyDescent="0.35">
      <c r="A41" s="1"/>
      <c r="B41" s="1"/>
      <c r="C41" s="6"/>
      <c r="D41" s="70" t="s">
        <v>12</v>
      </c>
      <c r="E41" s="5"/>
      <c r="F41" s="1"/>
      <c r="G41" s="1"/>
      <c r="H41" s="1"/>
      <c r="I41" s="68"/>
      <c r="J41" s="6"/>
      <c r="K41" s="70" t="s">
        <v>12</v>
      </c>
      <c r="L41" s="5"/>
      <c r="M41" s="1" t="s">
        <v>138</v>
      </c>
      <c r="N41" s="1"/>
      <c r="O41" s="1"/>
      <c r="P41" s="1"/>
      <c r="Q41" s="1"/>
    </row>
    <row r="42" spans="1:17" ht="15.6" thickTop="1" thickBot="1" x14ac:dyDescent="0.35">
      <c r="A42" s="1"/>
      <c r="B42" s="1"/>
      <c r="C42" s="6">
        <v>2</v>
      </c>
      <c r="D42" s="1"/>
      <c r="E42" s="4"/>
      <c r="F42" s="26"/>
      <c r="G42" s="5"/>
      <c r="H42" s="1"/>
      <c r="I42" s="68"/>
      <c r="J42" s="6" t="s">
        <v>146</v>
      </c>
      <c r="K42" s="1"/>
      <c r="L42" s="4"/>
      <c r="M42" s="26"/>
      <c r="N42" s="5"/>
      <c r="O42" s="1"/>
      <c r="P42" s="1"/>
      <c r="Q42" s="1"/>
    </row>
    <row r="43" spans="1:17" ht="15.6" thickTop="1" thickBot="1" x14ac:dyDescent="0.35">
      <c r="A43" s="1"/>
      <c r="B43" s="1"/>
      <c r="C43" s="69" t="s">
        <v>9</v>
      </c>
      <c r="D43" s="1"/>
      <c r="E43" s="5"/>
      <c r="F43" s="1"/>
      <c r="G43" s="5"/>
      <c r="H43" s="1"/>
      <c r="I43" s="68"/>
      <c r="J43" s="69" t="s">
        <v>9</v>
      </c>
      <c r="K43" s="1" t="s">
        <v>147</v>
      </c>
      <c r="L43" s="5"/>
      <c r="M43" s="1"/>
      <c r="N43" s="5"/>
      <c r="O43" s="1"/>
      <c r="P43" s="1"/>
      <c r="Q43" s="1"/>
    </row>
    <row r="44" spans="1:17" ht="15.6" thickTop="1" thickBot="1" x14ac:dyDescent="0.35">
      <c r="A44" s="1"/>
      <c r="B44" s="1"/>
      <c r="C44" s="8">
        <v>3</v>
      </c>
      <c r="D44" s="4"/>
      <c r="E44" s="1"/>
      <c r="F44" s="70" t="s">
        <v>199</v>
      </c>
      <c r="G44" s="5"/>
      <c r="H44" s="1"/>
      <c r="I44" s="68"/>
      <c r="J44" s="8" t="s">
        <v>147</v>
      </c>
      <c r="K44" s="4"/>
      <c r="L44" s="1"/>
      <c r="M44" s="70" t="s">
        <v>199</v>
      </c>
      <c r="N44" s="5" t="s">
        <v>138</v>
      </c>
      <c r="O44" s="1"/>
      <c r="P44" s="1"/>
      <c r="Q44" s="1"/>
    </row>
    <row r="45" spans="1:17" ht="15" thickTop="1" x14ac:dyDescent="0.3">
      <c r="A45" s="1"/>
      <c r="B45" s="1"/>
      <c r="C45" s="6"/>
      <c r="D45" s="1"/>
      <c r="E45" s="1"/>
      <c r="F45" s="1"/>
      <c r="G45" s="4"/>
      <c r="H45" s="1"/>
      <c r="I45" s="68"/>
      <c r="J45" s="6"/>
      <c r="K45" s="1"/>
      <c r="L45" s="1"/>
      <c r="M45" s="1"/>
      <c r="N45" s="4"/>
      <c r="O45" s="1"/>
      <c r="P45" s="1"/>
      <c r="Q45" s="1"/>
    </row>
    <row r="46" spans="1:17" ht="15" thickBot="1" x14ac:dyDescent="0.35">
      <c r="A46" s="1"/>
      <c r="B46" s="1"/>
      <c r="C46" s="1"/>
      <c r="D46" s="1"/>
      <c r="E46" s="12" t="s">
        <v>12</v>
      </c>
      <c r="F46" s="1"/>
      <c r="G46" s="5"/>
      <c r="H46" s="1"/>
      <c r="I46" s="68"/>
      <c r="J46" s="1"/>
      <c r="K46" s="1"/>
      <c r="L46" s="12" t="s">
        <v>147</v>
      </c>
      <c r="M46" s="1"/>
      <c r="N46" s="5"/>
      <c r="O46" s="1"/>
      <c r="P46" s="1"/>
      <c r="Q46" s="1"/>
    </row>
    <row r="47" spans="1:17" ht="15.6" thickTop="1" thickBot="1" x14ac:dyDescent="0.35">
      <c r="A47" s="1"/>
      <c r="B47" s="1"/>
      <c r="C47" s="1"/>
      <c r="D47" s="6" t="s">
        <v>8</v>
      </c>
      <c r="E47" s="70" t="s">
        <v>14</v>
      </c>
      <c r="F47" s="5"/>
      <c r="G47" s="71"/>
      <c r="H47" s="1"/>
      <c r="I47" s="68"/>
      <c r="J47" s="1"/>
      <c r="K47" s="6" t="s">
        <v>145</v>
      </c>
      <c r="L47" s="70" t="s">
        <v>14</v>
      </c>
      <c r="M47" s="5" t="s">
        <v>146</v>
      </c>
      <c r="N47" s="71"/>
      <c r="O47" s="1"/>
      <c r="P47" s="1"/>
      <c r="Q47" s="1"/>
    </row>
    <row r="48" spans="1:17" ht="15.6" thickTop="1" thickBot="1" x14ac:dyDescent="0.35">
      <c r="A48" s="1"/>
      <c r="B48" s="1"/>
      <c r="C48" s="1"/>
      <c r="D48" s="69" t="s">
        <v>13</v>
      </c>
      <c r="E48" s="1"/>
      <c r="F48" s="4"/>
      <c r="G48" s="1"/>
      <c r="H48" s="1"/>
      <c r="I48" s="68"/>
      <c r="J48" s="1"/>
      <c r="K48" s="69" t="s">
        <v>13</v>
      </c>
      <c r="L48" s="1" t="s">
        <v>146</v>
      </c>
      <c r="M48" s="4"/>
      <c r="N48" s="1"/>
      <c r="O48" s="1"/>
      <c r="P48" s="1"/>
      <c r="Q48" s="1"/>
    </row>
    <row r="49" spans="1:15" ht="15.6" thickTop="1" thickBot="1" x14ac:dyDescent="0.35">
      <c r="A49" s="1"/>
      <c r="B49" s="1"/>
      <c r="C49" s="1"/>
      <c r="D49" s="8" t="s">
        <v>9</v>
      </c>
      <c r="E49" s="4"/>
      <c r="F49" s="1"/>
      <c r="G49" s="1"/>
      <c r="H49" s="1"/>
      <c r="I49" s="68"/>
      <c r="J49" s="1"/>
      <c r="K49" s="8" t="s">
        <v>146</v>
      </c>
      <c r="L49" s="4"/>
      <c r="M49" s="1"/>
      <c r="N49" s="1"/>
      <c r="O49" s="1"/>
    </row>
    <row r="50" spans="1:15" ht="15" thickTop="1" x14ac:dyDescent="0.3">
      <c r="A50" s="1"/>
      <c r="B50" s="1"/>
      <c r="C50" s="1"/>
      <c r="D50" s="1"/>
      <c r="E50" s="1"/>
      <c r="F50" s="6"/>
      <c r="G50" s="1"/>
      <c r="H50" s="1"/>
      <c r="I50" s="68"/>
      <c r="J50" s="1"/>
      <c r="K50" s="1"/>
      <c r="L50" s="1"/>
      <c r="M50" s="1"/>
      <c r="N50" s="6"/>
      <c r="O50" s="1"/>
    </row>
    <row r="51" spans="1:15" x14ac:dyDescent="0.3">
      <c r="B51" s="1"/>
      <c r="C51" s="1"/>
      <c r="D51" s="6"/>
      <c r="E51" s="1"/>
      <c r="F51" s="1"/>
      <c r="G51" s="1"/>
      <c r="H51" s="1"/>
      <c r="I51" s="68"/>
      <c r="J51" s="1"/>
      <c r="K51" s="1"/>
      <c r="L51" s="6"/>
      <c r="M51" s="1"/>
      <c r="N51" s="1"/>
      <c r="O51" s="1"/>
    </row>
    <row r="52" spans="1:15" x14ac:dyDescent="0.3">
      <c r="B52" s="1"/>
      <c r="C52" s="1"/>
      <c r="D52" s="1"/>
      <c r="E52" s="1"/>
      <c r="F52" s="1"/>
      <c r="G52" s="1"/>
      <c r="H52" s="1"/>
      <c r="I52" s="1"/>
      <c r="J52" s="1"/>
      <c r="K52" s="1"/>
      <c r="L52" s="1"/>
      <c r="M52" s="1"/>
      <c r="N52" s="1"/>
      <c r="O52" s="1"/>
    </row>
    <row r="53" spans="1:15" x14ac:dyDescent="0.3">
      <c r="B53" s="1"/>
      <c r="C53" s="1" t="s">
        <v>195</v>
      </c>
      <c r="D53" s="1"/>
      <c r="E53" s="1"/>
      <c r="F53" s="117"/>
      <c r="G53" s="117"/>
      <c r="H53" s="1"/>
      <c r="I53" s="1"/>
      <c r="J53" s="1" t="s">
        <v>197</v>
      </c>
      <c r="K53" s="1"/>
      <c r="L53" s="1"/>
      <c r="M53" s="1"/>
      <c r="N53" s="117"/>
      <c r="O53" s="117"/>
    </row>
    <row r="54" spans="1:15" x14ac:dyDescent="0.3">
      <c r="B54" s="1"/>
      <c r="C54" s="1"/>
      <c r="D54" s="1"/>
      <c r="E54" s="1"/>
      <c r="F54" s="117"/>
      <c r="G54" s="117"/>
      <c r="H54" s="1"/>
      <c r="I54" s="1"/>
      <c r="J54" s="1"/>
      <c r="K54" s="1"/>
      <c r="L54" s="1"/>
      <c r="M54" s="1"/>
      <c r="N54" s="117"/>
      <c r="O54" s="117"/>
    </row>
    <row r="55" spans="1:15" ht="15" thickBot="1" x14ac:dyDescent="0.35">
      <c r="I55" s="1"/>
      <c r="J55" s="6" t="s">
        <v>138</v>
      </c>
      <c r="K55" s="1"/>
      <c r="L55" s="1"/>
      <c r="M55" s="1"/>
      <c r="N55" s="1"/>
      <c r="O55" s="1"/>
    </row>
    <row r="56" spans="1:15" ht="15.6" thickTop="1" thickBot="1" x14ac:dyDescent="0.35">
      <c r="I56" s="1"/>
      <c r="J56" s="69" t="s">
        <v>8</v>
      </c>
      <c r="K56" s="1" t="s">
        <v>138</v>
      </c>
      <c r="L56" s="1"/>
      <c r="M56" s="1"/>
      <c r="N56" s="1"/>
      <c r="O56" s="1"/>
    </row>
    <row r="57" spans="1:15" ht="15.6" thickTop="1" thickBot="1" x14ac:dyDescent="0.35">
      <c r="I57" s="1"/>
      <c r="J57" s="8" t="s">
        <v>145</v>
      </c>
      <c r="K57" s="4"/>
      <c r="L57" s="5"/>
      <c r="M57" s="1"/>
      <c r="N57" s="1"/>
      <c r="O57" s="1"/>
    </row>
    <row r="58" spans="1:15" ht="15.6" thickTop="1" thickBot="1" x14ac:dyDescent="0.35">
      <c r="I58" s="1"/>
      <c r="J58" s="6"/>
      <c r="K58" s="70" t="s">
        <v>12</v>
      </c>
      <c r="L58" s="5"/>
      <c r="M58" s="1" t="s">
        <v>138</v>
      </c>
      <c r="N58" s="1"/>
      <c r="O58" s="1"/>
    </row>
    <row r="59" spans="1:15" ht="15.6" thickTop="1" thickBot="1" x14ac:dyDescent="0.35">
      <c r="I59" s="1"/>
      <c r="J59" s="6" t="s">
        <v>146</v>
      </c>
      <c r="K59" s="1"/>
      <c r="L59" s="4"/>
      <c r="M59" s="26"/>
      <c r="N59" s="5"/>
      <c r="O59" s="1"/>
    </row>
    <row r="60" spans="1:15" ht="15.6" thickTop="1" thickBot="1" x14ac:dyDescent="0.35">
      <c r="I60" s="1"/>
      <c r="J60" s="69" t="s">
        <v>9</v>
      </c>
      <c r="K60" s="1" t="s">
        <v>147</v>
      </c>
      <c r="L60" s="5"/>
      <c r="M60" s="1"/>
      <c r="N60" s="5"/>
      <c r="O60" s="1"/>
    </row>
    <row r="61" spans="1:15" ht="15.6" thickTop="1" thickBot="1" x14ac:dyDescent="0.35">
      <c r="I61" s="1"/>
      <c r="J61" s="8" t="s">
        <v>147</v>
      </c>
      <c r="K61" s="4"/>
      <c r="L61" s="1"/>
      <c r="M61" s="70" t="s">
        <v>199</v>
      </c>
      <c r="N61" s="5" t="s">
        <v>138</v>
      </c>
      <c r="O61" s="1"/>
    </row>
    <row r="62" spans="1:15" ht="15" thickTop="1" x14ac:dyDescent="0.3">
      <c r="I62" s="1"/>
      <c r="J62" s="6"/>
      <c r="K62" s="1"/>
      <c r="L62" s="1"/>
      <c r="M62" s="1"/>
      <c r="N62" s="4" t="s">
        <v>146</v>
      </c>
      <c r="O62" s="1"/>
    </row>
    <row r="63" spans="1:15" ht="15" thickBot="1" x14ac:dyDescent="0.35">
      <c r="I63" s="1"/>
      <c r="J63" s="1"/>
      <c r="K63" s="1"/>
      <c r="L63" s="12" t="s">
        <v>147</v>
      </c>
      <c r="M63" s="1"/>
      <c r="N63" s="5"/>
      <c r="O63" s="1"/>
    </row>
    <row r="64" spans="1:15" ht="15.6" thickTop="1" thickBot="1" x14ac:dyDescent="0.35">
      <c r="I64" s="1"/>
      <c r="J64" s="1"/>
      <c r="K64" s="6" t="s">
        <v>145</v>
      </c>
      <c r="L64" s="70" t="s">
        <v>14</v>
      </c>
      <c r="M64" s="5" t="s">
        <v>146</v>
      </c>
      <c r="N64" s="71"/>
      <c r="O64" s="1"/>
    </row>
    <row r="65" spans="9:15" ht="15.6" thickTop="1" thickBot="1" x14ac:dyDescent="0.35">
      <c r="I65" s="1"/>
      <c r="J65" s="1"/>
      <c r="K65" s="69" t="s">
        <v>13</v>
      </c>
      <c r="L65" s="1" t="s">
        <v>146</v>
      </c>
      <c r="M65" s="4"/>
      <c r="N65" s="1"/>
      <c r="O65" s="1"/>
    </row>
    <row r="66" spans="9:15" ht="15.6" thickTop="1" thickBot="1" x14ac:dyDescent="0.35">
      <c r="I66" s="1"/>
      <c r="J66" s="1"/>
      <c r="K66" s="8" t="s">
        <v>146</v>
      </c>
      <c r="L66" s="4"/>
      <c r="M66" s="1"/>
      <c r="N66" s="1"/>
      <c r="O66" s="1"/>
    </row>
    <row r="67" spans="9:15" ht="15" thickTop="1" x14ac:dyDescent="0.3">
      <c r="I67" s="1"/>
      <c r="J67" s="1"/>
      <c r="K67" s="1"/>
      <c r="L67" s="1"/>
      <c r="M67" s="1"/>
      <c r="N67" s="6"/>
      <c r="O67" s="1"/>
    </row>
    <row r="68" spans="9:15" x14ac:dyDescent="0.3">
      <c r="I68" s="1"/>
      <c r="J68" s="1"/>
      <c r="K68" s="1"/>
      <c r="L68" s="1"/>
      <c r="M68" s="1"/>
      <c r="N68" s="1"/>
      <c r="O68" s="1"/>
    </row>
    <row r="69" spans="9:15" x14ac:dyDescent="0.3">
      <c r="I69" s="1"/>
      <c r="J69" s="1"/>
      <c r="K69" s="1"/>
      <c r="L69" s="1"/>
      <c r="M69" s="1"/>
      <c r="N69" s="1"/>
      <c r="O69" s="1"/>
    </row>
    <row r="70" spans="9:15" x14ac:dyDescent="0.3">
      <c r="I70" s="1"/>
      <c r="J70" s="1"/>
      <c r="K70" s="1"/>
      <c r="L70" s="1"/>
      <c r="M70" s="1"/>
      <c r="N70" s="1"/>
      <c r="O70" s="1"/>
    </row>
    <row r="71" spans="9:15" x14ac:dyDescent="0.3">
      <c r="I71" s="1"/>
      <c r="J71" s="1"/>
      <c r="K71" s="1"/>
      <c r="L71" s="1"/>
      <c r="M71" s="1"/>
      <c r="N71" s="1"/>
      <c r="O71" s="1"/>
    </row>
    <row r="72" spans="9:15" x14ac:dyDescent="0.3">
      <c r="J72" s="1"/>
      <c r="K72" s="1"/>
      <c r="L72" s="1"/>
      <c r="M72" s="1"/>
      <c r="N72" s="1"/>
      <c r="O72" s="1"/>
    </row>
  </sheetData>
  <mergeCells count="4">
    <mergeCell ref="F33:G34"/>
    <mergeCell ref="N33:O34"/>
    <mergeCell ref="F53:G54"/>
    <mergeCell ref="N53:O54"/>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C2B9-FFB8-4DD8-918B-09B86885104A}">
  <dimension ref="A2:R40"/>
  <sheetViews>
    <sheetView topLeftCell="A6" workbookViewId="0">
      <selection activeCell="H3" sqref="H3:I35"/>
    </sheetView>
  </sheetViews>
  <sheetFormatPr defaultRowHeight="14.4" x14ac:dyDescent="0.3"/>
  <cols>
    <col min="2" max="16" width="11.21875"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1"/>
      <c r="H3" s="1"/>
      <c r="I3" s="68"/>
      <c r="J3" s="6" t="s">
        <v>201</v>
      </c>
      <c r="K3" s="1"/>
      <c r="L3" s="1"/>
      <c r="M3" s="1"/>
      <c r="N3" s="1"/>
      <c r="O3" s="1"/>
      <c r="P3" s="1"/>
    </row>
    <row r="4" spans="1:16" ht="15.6" thickTop="1" thickBot="1" x14ac:dyDescent="0.35">
      <c r="A4" s="1"/>
      <c r="B4" s="69" t="s">
        <v>8</v>
      </c>
      <c r="C4" s="1"/>
      <c r="D4" s="1"/>
      <c r="E4" s="1"/>
      <c r="F4" s="1"/>
      <c r="G4" s="1"/>
      <c r="H4" s="1"/>
      <c r="I4" s="68"/>
      <c r="J4" s="69" t="s">
        <v>8</v>
      </c>
      <c r="K4" s="1" t="s">
        <v>207</v>
      </c>
      <c r="L4" s="1"/>
      <c r="M4" s="1"/>
      <c r="N4" s="1"/>
      <c r="O4" s="1"/>
      <c r="P4" s="1"/>
    </row>
    <row r="5" spans="1:16" ht="15.6" thickTop="1" thickBot="1" x14ac:dyDescent="0.35">
      <c r="A5" s="1"/>
      <c r="B5" s="8">
        <v>8</v>
      </c>
      <c r="C5" s="4"/>
      <c r="D5" s="5"/>
      <c r="E5" s="1"/>
      <c r="F5" s="1"/>
      <c r="G5" s="1"/>
      <c r="H5" s="1"/>
      <c r="I5" s="68"/>
      <c r="J5" s="8" t="s">
        <v>202</v>
      </c>
      <c r="K5" s="4"/>
      <c r="L5" s="5"/>
      <c r="M5" s="1"/>
      <c r="N5" s="1"/>
      <c r="O5" s="1"/>
      <c r="P5" s="1"/>
    </row>
    <row r="6" spans="1:16" ht="15.6" thickTop="1" thickBot="1" x14ac:dyDescent="0.35">
      <c r="A6" s="1"/>
      <c r="B6" s="6"/>
      <c r="C6" s="70" t="s">
        <v>12</v>
      </c>
      <c r="D6" s="5"/>
      <c r="E6" s="1"/>
      <c r="F6" s="1"/>
      <c r="G6" s="1"/>
      <c r="H6" s="1"/>
      <c r="I6" s="68"/>
      <c r="J6" s="6"/>
      <c r="K6" s="70" t="s">
        <v>12</v>
      </c>
      <c r="L6" s="5"/>
      <c r="M6" s="1" t="s">
        <v>138</v>
      </c>
      <c r="N6" s="1"/>
      <c r="O6" s="1"/>
      <c r="P6" s="1"/>
    </row>
    <row r="7" spans="1:16" ht="15.6" thickTop="1" thickBot="1" x14ac:dyDescent="0.35">
      <c r="A7" s="1"/>
      <c r="B7" s="6">
        <v>4</v>
      </c>
      <c r="C7" s="1"/>
      <c r="D7" s="4"/>
      <c r="E7" s="26"/>
      <c r="F7" s="5"/>
      <c r="G7" s="1"/>
      <c r="H7" s="1"/>
      <c r="I7" s="68"/>
      <c r="J7" s="6" t="s">
        <v>203</v>
      </c>
      <c r="K7" s="1"/>
      <c r="L7" s="4"/>
      <c r="M7" s="26"/>
      <c r="N7" s="5"/>
      <c r="O7" s="1"/>
      <c r="P7" s="1"/>
    </row>
    <row r="8" spans="1:16" ht="15.6" thickTop="1" thickBot="1" x14ac:dyDescent="0.35">
      <c r="A8" s="1"/>
      <c r="B8" s="69" t="s">
        <v>9</v>
      </c>
      <c r="C8" s="1"/>
      <c r="D8" s="5"/>
      <c r="E8" s="1"/>
      <c r="F8" s="5"/>
      <c r="G8" s="1"/>
      <c r="H8" s="1"/>
      <c r="I8" s="68"/>
      <c r="J8" s="69" t="s">
        <v>9</v>
      </c>
      <c r="K8" s="1" t="s">
        <v>138</v>
      </c>
      <c r="L8" s="5"/>
      <c r="M8" s="1"/>
      <c r="N8" s="5"/>
      <c r="O8" s="1"/>
      <c r="P8" s="1"/>
    </row>
    <row r="9" spans="1:16" ht="15.6" thickTop="1" thickBot="1" x14ac:dyDescent="0.35">
      <c r="A9" s="1"/>
      <c r="B9" s="8">
        <v>5</v>
      </c>
      <c r="C9" s="4"/>
      <c r="D9" s="1"/>
      <c r="E9" s="70" t="s">
        <v>199</v>
      </c>
      <c r="F9" s="5"/>
      <c r="G9" s="1"/>
      <c r="H9" s="1"/>
      <c r="I9" s="68"/>
      <c r="J9" s="8" t="s">
        <v>204</v>
      </c>
      <c r="K9" s="4"/>
      <c r="L9" s="1"/>
      <c r="M9" s="70" t="s">
        <v>199</v>
      </c>
      <c r="N9" s="5" t="s">
        <v>138</v>
      </c>
      <c r="O9" s="1"/>
      <c r="P9" s="1"/>
    </row>
    <row r="10" spans="1:16" ht="15" thickTop="1" x14ac:dyDescent="0.3">
      <c r="A10" s="1"/>
      <c r="B10" s="6"/>
      <c r="C10" s="1"/>
      <c r="D10" s="1"/>
      <c r="E10" s="1"/>
      <c r="F10" s="4"/>
      <c r="G10" s="5"/>
      <c r="H10" s="1"/>
      <c r="I10" s="68"/>
      <c r="J10" s="6"/>
      <c r="K10" s="1"/>
      <c r="L10" s="1"/>
      <c r="M10" s="1"/>
      <c r="N10" s="4" t="s">
        <v>206</v>
      </c>
      <c r="O10" s="5"/>
      <c r="P10" s="1"/>
    </row>
    <row r="11" spans="1:16" ht="15" thickBot="1" x14ac:dyDescent="0.35">
      <c r="A11" s="1"/>
      <c r="B11" s="1"/>
      <c r="C11" s="1"/>
      <c r="D11" s="12" t="s">
        <v>74</v>
      </c>
      <c r="E11" s="1"/>
      <c r="F11" s="5"/>
      <c r="G11" s="5"/>
      <c r="H11" s="1"/>
      <c r="I11" s="68"/>
      <c r="J11" s="1"/>
      <c r="K11" s="1"/>
      <c r="L11" s="12" t="s">
        <v>105</v>
      </c>
      <c r="M11" s="1"/>
      <c r="N11" s="5"/>
      <c r="O11" s="5"/>
      <c r="P11" s="1"/>
    </row>
    <row r="12" spans="1:16" ht="15.6" thickTop="1" thickBot="1" x14ac:dyDescent="0.35">
      <c r="A12" s="1"/>
      <c r="B12" s="1"/>
      <c r="C12" s="6" t="s">
        <v>10</v>
      </c>
      <c r="D12" s="70" t="s">
        <v>14</v>
      </c>
      <c r="E12" s="5"/>
      <c r="F12" s="71"/>
      <c r="G12" s="5"/>
      <c r="H12" s="1"/>
      <c r="I12" s="68"/>
      <c r="J12" s="1"/>
      <c r="K12" s="6" t="s">
        <v>205</v>
      </c>
      <c r="L12" s="70" t="s">
        <v>14</v>
      </c>
      <c r="M12" s="5" t="s">
        <v>206</v>
      </c>
      <c r="N12" s="71"/>
      <c r="O12" s="5"/>
      <c r="P12" s="1"/>
    </row>
    <row r="13" spans="1:16" ht="15.6" thickTop="1" thickBot="1" x14ac:dyDescent="0.35">
      <c r="A13" s="1"/>
      <c r="B13" s="1"/>
      <c r="C13" s="69" t="s">
        <v>13</v>
      </c>
      <c r="D13" s="1"/>
      <c r="E13" s="4"/>
      <c r="F13" s="1"/>
      <c r="G13" s="5"/>
      <c r="H13" s="1"/>
      <c r="I13" s="68"/>
      <c r="J13" s="1"/>
      <c r="K13" s="69" t="s">
        <v>13</v>
      </c>
      <c r="L13" s="1" t="s">
        <v>206</v>
      </c>
      <c r="M13" s="4"/>
      <c r="N13" s="1"/>
      <c r="O13" s="5"/>
      <c r="P13" s="1"/>
    </row>
    <row r="14" spans="1:16" ht="15.6" thickTop="1" thickBot="1" x14ac:dyDescent="0.35">
      <c r="A14" s="1"/>
      <c r="B14" s="1"/>
      <c r="C14" s="8" t="s">
        <v>11</v>
      </c>
      <c r="D14" s="4"/>
      <c r="E14" s="1"/>
      <c r="F14" s="1"/>
      <c r="G14" s="5"/>
      <c r="H14" s="1"/>
      <c r="I14" s="68"/>
      <c r="J14" s="1"/>
      <c r="K14" s="8" t="s">
        <v>206</v>
      </c>
      <c r="L14" s="4"/>
      <c r="M14" s="1"/>
      <c r="N14" s="1"/>
      <c r="O14" s="5"/>
      <c r="P14" s="1"/>
    </row>
    <row r="15" spans="1:16" ht="15" thickTop="1" x14ac:dyDescent="0.3">
      <c r="A15" s="1"/>
      <c r="B15" s="1"/>
      <c r="C15" s="6"/>
      <c r="D15" s="1"/>
      <c r="E15" s="1"/>
      <c r="F15" s="1"/>
      <c r="G15" s="5"/>
      <c r="H15" s="1"/>
      <c r="I15" s="68"/>
      <c r="J15" s="1"/>
      <c r="K15" s="6"/>
      <c r="L15" s="1"/>
      <c r="M15" s="1"/>
      <c r="N15" s="1"/>
      <c r="O15" s="5"/>
      <c r="P15" s="1"/>
    </row>
    <row r="16" spans="1:16" ht="15" thickBot="1" x14ac:dyDescent="0.35">
      <c r="A16" s="1"/>
      <c r="B16" s="1"/>
      <c r="C16" s="1"/>
      <c r="D16" s="1"/>
      <c r="E16" s="6"/>
      <c r="F16" s="70" t="s">
        <v>26</v>
      </c>
      <c r="G16" s="5"/>
      <c r="H16" s="1"/>
      <c r="I16" s="68"/>
      <c r="J16" s="1"/>
      <c r="K16" s="1"/>
      <c r="L16" s="1"/>
      <c r="M16" s="6"/>
      <c r="N16" s="70" t="s">
        <v>26</v>
      </c>
      <c r="O16" s="5" t="s">
        <v>138</v>
      </c>
      <c r="P16" s="1"/>
    </row>
    <row r="17" spans="1:18" ht="15.6" thickTop="1" thickBot="1" x14ac:dyDescent="0.35">
      <c r="A17" s="1"/>
      <c r="B17" s="6">
        <v>2</v>
      </c>
      <c r="C17" s="1"/>
      <c r="D17" s="1"/>
      <c r="E17" s="1"/>
      <c r="F17" s="1"/>
      <c r="G17" s="4"/>
      <c r="H17" s="1"/>
      <c r="I17" s="68"/>
      <c r="J17" s="6" t="s">
        <v>208</v>
      </c>
      <c r="K17" s="1"/>
      <c r="L17" s="1"/>
      <c r="M17" s="1"/>
      <c r="N17" s="1"/>
      <c r="O17" s="4"/>
      <c r="P17" s="1"/>
    </row>
    <row r="18" spans="1:18" ht="15.6" thickTop="1" thickBot="1" x14ac:dyDescent="0.35">
      <c r="A18" s="1"/>
      <c r="B18" s="69" t="s">
        <v>10</v>
      </c>
      <c r="C18" s="1"/>
      <c r="D18" s="1"/>
      <c r="E18" s="1"/>
      <c r="F18" s="1"/>
      <c r="G18" s="5"/>
      <c r="H18" s="1"/>
      <c r="I18" s="68"/>
      <c r="J18" s="69" t="s">
        <v>10</v>
      </c>
      <c r="K18" s="1" t="s">
        <v>104</v>
      </c>
      <c r="L18" s="1"/>
      <c r="M18" s="1"/>
      <c r="N18" s="1"/>
      <c r="O18" s="5"/>
      <c r="P18" s="1"/>
    </row>
    <row r="19" spans="1:18" ht="15.6" thickTop="1" thickBot="1" x14ac:dyDescent="0.35">
      <c r="A19" s="1"/>
      <c r="B19" s="8">
        <v>7</v>
      </c>
      <c r="C19" s="4"/>
      <c r="D19" s="5"/>
      <c r="E19" s="1"/>
      <c r="F19" s="1"/>
      <c r="G19" s="5"/>
      <c r="H19" s="1"/>
      <c r="I19" s="68"/>
      <c r="J19" s="8" t="s">
        <v>209</v>
      </c>
      <c r="K19" s="4"/>
      <c r="L19" s="5"/>
      <c r="M19" s="1"/>
      <c r="N19" s="1"/>
      <c r="O19" s="5"/>
      <c r="P19" s="1"/>
    </row>
    <row r="20" spans="1:18" ht="15.6" thickTop="1" thickBot="1" x14ac:dyDescent="0.35">
      <c r="A20" s="1"/>
      <c r="B20" s="6"/>
      <c r="C20" s="70" t="s">
        <v>74</v>
      </c>
      <c r="D20" s="5"/>
      <c r="E20" s="1"/>
      <c r="F20" s="1"/>
      <c r="G20" s="5"/>
      <c r="H20" s="1"/>
      <c r="I20" s="68"/>
      <c r="J20" s="6"/>
      <c r="K20" s="70" t="s">
        <v>74</v>
      </c>
      <c r="L20" s="5"/>
      <c r="M20" s="1" t="s">
        <v>104</v>
      </c>
      <c r="N20" s="1"/>
      <c r="O20" s="5"/>
      <c r="P20" s="1"/>
    </row>
    <row r="21" spans="1:18" ht="15.6" thickTop="1" thickBot="1" x14ac:dyDescent="0.35">
      <c r="A21" s="1"/>
      <c r="B21" s="6">
        <v>3</v>
      </c>
      <c r="C21" s="1"/>
      <c r="D21" s="4"/>
      <c r="E21" s="26"/>
      <c r="F21" s="5"/>
      <c r="G21" s="5"/>
      <c r="H21" s="1"/>
      <c r="I21" s="68"/>
      <c r="J21" s="6" t="s">
        <v>210</v>
      </c>
      <c r="K21" s="1"/>
      <c r="L21" s="4"/>
      <c r="M21" s="26"/>
      <c r="N21" s="5"/>
      <c r="O21" s="5"/>
      <c r="P21" s="1"/>
    </row>
    <row r="22" spans="1:18" ht="15.6" thickTop="1" thickBot="1" x14ac:dyDescent="0.35">
      <c r="A22" s="1"/>
      <c r="B22" s="69" t="s">
        <v>11</v>
      </c>
      <c r="C22" s="1"/>
      <c r="D22" s="5"/>
      <c r="E22" s="1"/>
      <c r="F22" s="5"/>
      <c r="G22" s="5"/>
      <c r="H22" s="1"/>
      <c r="I22" s="68"/>
      <c r="J22" s="69" t="s">
        <v>11</v>
      </c>
      <c r="K22" s="1" t="s">
        <v>105</v>
      </c>
      <c r="L22" s="5"/>
      <c r="M22" s="1"/>
      <c r="N22" s="5"/>
      <c r="O22" s="5"/>
      <c r="P22" s="1"/>
    </row>
    <row r="23" spans="1:18" ht="15.6" thickTop="1" thickBot="1" x14ac:dyDescent="0.35">
      <c r="A23" s="1"/>
      <c r="B23" s="8">
        <v>6</v>
      </c>
      <c r="C23" s="4"/>
      <c r="D23" s="1"/>
      <c r="E23" s="70" t="s">
        <v>200</v>
      </c>
      <c r="F23" s="5"/>
      <c r="G23" s="5"/>
      <c r="H23" s="1"/>
      <c r="I23" s="68"/>
      <c r="J23" s="8" t="s">
        <v>211</v>
      </c>
      <c r="K23" s="4"/>
      <c r="L23" s="1"/>
      <c r="M23" s="70" t="s">
        <v>200</v>
      </c>
      <c r="N23" s="5" t="s">
        <v>104</v>
      </c>
      <c r="O23" s="5"/>
      <c r="P23" s="1"/>
    </row>
    <row r="24" spans="1:18" ht="15" thickTop="1" x14ac:dyDescent="0.3">
      <c r="A24" s="1"/>
      <c r="B24" s="6"/>
      <c r="C24" s="1"/>
      <c r="D24" s="1"/>
      <c r="E24" s="1"/>
      <c r="F24" s="4"/>
      <c r="G24" s="1"/>
      <c r="H24" s="1"/>
      <c r="I24" s="68"/>
      <c r="J24" s="6"/>
      <c r="K24" s="1"/>
      <c r="L24" s="1"/>
      <c r="M24" s="1"/>
      <c r="N24" s="4"/>
      <c r="O24" s="1"/>
      <c r="P24" s="1"/>
    </row>
    <row r="25" spans="1:18" ht="15" thickBot="1" x14ac:dyDescent="0.35">
      <c r="A25" s="1"/>
      <c r="B25" s="1"/>
      <c r="C25" s="1"/>
      <c r="D25" s="12" t="s">
        <v>12</v>
      </c>
      <c r="E25" s="1"/>
      <c r="F25" s="5"/>
      <c r="G25" s="1"/>
      <c r="H25" s="1"/>
      <c r="I25" s="68"/>
      <c r="J25" s="1"/>
      <c r="K25" s="1"/>
      <c r="L25" s="12" t="s">
        <v>207</v>
      </c>
      <c r="M25" s="1"/>
      <c r="N25" s="5"/>
      <c r="O25" s="1"/>
      <c r="P25" s="1"/>
    </row>
    <row r="26" spans="1:18" ht="15.6" thickTop="1" thickBot="1" x14ac:dyDescent="0.35">
      <c r="A26" s="1"/>
      <c r="B26" s="1"/>
      <c r="C26" s="6" t="s">
        <v>8</v>
      </c>
      <c r="D26" s="70" t="s">
        <v>75</v>
      </c>
      <c r="E26" s="5"/>
      <c r="F26" s="71"/>
      <c r="G26" s="1"/>
      <c r="H26" s="1"/>
      <c r="I26" s="68"/>
      <c r="J26" s="1"/>
      <c r="K26" s="6" t="s">
        <v>212</v>
      </c>
      <c r="L26" s="70" t="s">
        <v>75</v>
      </c>
      <c r="M26" s="5" t="s">
        <v>212</v>
      </c>
      <c r="N26" s="71"/>
      <c r="O26" s="1"/>
      <c r="P26" s="1"/>
    </row>
    <row r="27" spans="1:18" ht="15.6" thickTop="1" thickBot="1" x14ac:dyDescent="0.35">
      <c r="A27" s="1"/>
      <c r="B27" s="1"/>
      <c r="C27" s="69" t="s">
        <v>153</v>
      </c>
      <c r="D27" s="1"/>
      <c r="E27" s="4"/>
      <c r="F27" s="1"/>
      <c r="G27" s="1"/>
      <c r="H27" s="1"/>
      <c r="I27" s="68"/>
      <c r="J27" s="1"/>
      <c r="K27" s="69" t="s">
        <v>153</v>
      </c>
      <c r="L27" s="1" t="s">
        <v>212</v>
      </c>
      <c r="M27" s="4"/>
      <c r="N27" s="1"/>
      <c r="O27" s="1"/>
      <c r="P27" s="1"/>
    </row>
    <row r="28" spans="1:18" ht="15.6" thickTop="1" thickBot="1" x14ac:dyDescent="0.35">
      <c r="A28" s="1"/>
      <c r="B28" s="1"/>
      <c r="C28" s="8" t="s">
        <v>9</v>
      </c>
      <c r="D28" s="4"/>
      <c r="E28" s="1"/>
      <c r="F28" s="1"/>
      <c r="G28" s="1"/>
      <c r="H28" s="1"/>
      <c r="I28" s="68"/>
      <c r="J28" s="1"/>
      <c r="K28" s="8" t="s">
        <v>213</v>
      </c>
      <c r="L28" s="4"/>
      <c r="M28" s="1"/>
      <c r="N28" s="1"/>
      <c r="O28" s="1"/>
      <c r="P28" s="1"/>
    </row>
    <row r="29" spans="1:18" ht="15" thickTop="1" x14ac:dyDescent="0.3">
      <c r="A29" s="1"/>
      <c r="B29" s="1"/>
      <c r="C29" s="1"/>
      <c r="D29" s="1"/>
      <c r="E29" s="6"/>
      <c r="F29" s="1"/>
      <c r="G29" s="1"/>
      <c r="H29" s="1"/>
      <c r="I29" s="68"/>
      <c r="J29" s="1"/>
      <c r="K29" s="1"/>
      <c r="L29" s="1"/>
      <c r="M29" s="1"/>
      <c r="N29" s="1"/>
      <c r="O29" s="1"/>
      <c r="P29" s="1"/>
      <c r="Q29" s="1"/>
      <c r="R29" s="1"/>
    </row>
    <row r="30" spans="1:18" x14ac:dyDescent="0.3">
      <c r="A30" s="1"/>
      <c r="B30" s="1"/>
      <c r="C30" s="1"/>
      <c r="D30" s="1"/>
      <c r="E30" s="1"/>
      <c r="F30" s="1"/>
      <c r="G30" s="1"/>
      <c r="H30" s="1"/>
      <c r="I30" s="68"/>
      <c r="J30" s="1"/>
      <c r="K30" s="1"/>
      <c r="L30" s="1"/>
      <c r="M30" s="1"/>
      <c r="N30" s="1"/>
      <c r="O30" s="1"/>
      <c r="P30" s="1"/>
      <c r="Q30" s="1"/>
      <c r="R30" s="1"/>
    </row>
    <row r="31" spans="1:18" x14ac:dyDescent="0.3">
      <c r="A31" s="1"/>
      <c r="B31" s="1"/>
      <c r="C31" s="1"/>
      <c r="D31" s="1"/>
      <c r="E31" s="1"/>
      <c r="F31" s="1"/>
      <c r="G31" s="1"/>
      <c r="H31" s="1"/>
      <c r="I31" s="68"/>
      <c r="J31" s="1"/>
      <c r="K31" s="1"/>
      <c r="L31" s="1"/>
      <c r="M31" s="1"/>
      <c r="N31" s="1"/>
      <c r="O31" s="1"/>
      <c r="P31" s="1"/>
      <c r="Q31" s="1"/>
      <c r="R31" s="1"/>
    </row>
    <row r="32" spans="1:18" x14ac:dyDescent="0.3">
      <c r="A32" s="1"/>
      <c r="B32" s="1"/>
      <c r="C32" s="1"/>
      <c r="D32" s="1"/>
      <c r="E32" s="1"/>
      <c r="F32" s="1"/>
      <c r="G32" s="1"/>
      <c r="H32" s="1"/>
      <c r="I32" s="68"/>
      <c r="J32" s="1"/>
      <c r="K32" s="1"/>
      <c r="L32" s="1"/>
      <c r="M32" s="1"/>
      <c r="N32" s="1"/>
      <c r="O32" s="1"/>
      <c r="P32" s="1"/>
      <c r="Q32" s="1"/>
      <c r="R32" s="1"/>
    </row>
    <row r="33" spans="1:18" x14ac:dyDescent="0.3">
      <c r="A33" s="1"/>
      <c r="B33" s="1"/>
      <c r="C33" s="1"/>
      <c r="D33" s="1"/>
      <c r="E33" s="1"/>
      <c r="F33" s="1"/>
      <c r="G33" s="1"/>
      <c r="H33" s="1"/>
      <c r="I33" s="68"/>
      <c r="J33" s="1"/>
      <c r="K33" s="1"/>
      <c r="L33" s="1"/>
      <c r="M33" s="1"/>
      <c r="N33" s="1"/>
      <c r="O33" s="1"/>
      <c r="P33" s="1"/>
      <c r="Q33" s="1"/>
      <c r="R33" s="1"/>
    </row>
    <row r="34" spans="1:18" x14ac:dyDescent="0.3">
      <c r="A34" s="1"/>
      <c r="B34" s="1"/>
      <c r="C34" s="1"/>
      <c r="D34" s="1"/>
      <c r="E34" s="1"/>
      <c r="F34" s="1"/>
      <c r="G34" s="1"/>
      <c r="H34" s="1"/>
      <c r="I34" s="68"/>
      <c r="J34" s="1"/>
      <c r="K34" s="1"/>
      <c r="L34" s="1"/>
      <c r="M34" s="1"/>
      <c r="N34" s="1"/>
      <c r="O34" s="1"/>
      <c r="P34" s="1"/>
      <c r="Q34" s="1"/>
      <c r="R34" s="1"/>
    </row>
    <row r="35" spans="1:18" x14ac:dyDescent="0.3">
      <c r="A35" s="1"/>
      <c r="B35" s="1"/>
      <c r="C35" s="1"/>
      <c r="D35" s="1"/>
      <c r="E35" s="1"/>
      <c r="F35" s="1"/>
      <c r="G35" s="1"/>
      <c r="H35" s="1"/>
      <c r="I35" s="68"/>
      <c r="J35" s="1"/>
      <c r="K35" s="1"/>
      <c r="L35" s="1"/>
      <c r="M35" s="1"/>
      <c r="N35" s="1"/>
      <c r="O35" s="1"/>
      <c r="P35" s="1"/>
      <c r="Q35" s="1"/>
      <c r="R35" s="1"/>
    </row>
    <row r="36" spans="1:18" x14ac:dyDescent="0.3">
      <c r="A36" s="1"/>
      <c r="B36" s="1"/>
      <c r="C36" s="1"/>
      <c r="D36" s="1"/>
      <c r="E36" s="1"/>
      <c r="F36" s="1"/>
      <c r="G36" s="1"/>
      <c r="H36" s="1"/>
      <c r="I36" s="68"/>
      <c r="J36" s="1"/>
      <c r="K36" s="1"/>
      <c r="L36" s="1"/>
      <c r="M36" s="1"/>
      <c r="N36" s="1"/>
      <c r="O36" s="1"/>
      <c r="P36" s="1"/>
      <c r="Q36" s="1"/>
      <c r="R36" s="1"/>
    </row>
    <row r="37" spans="1:18" x14ac:dyDescent="0.3">
      <c r="A37" s="1"/>
      <c r="B37" s="1"/>
      <c r="C37" s="1"/>
      <c r="D37" s="1"/>
      <c r="E37" s="1"/>
      <c r="F37" s="1"/>
      <c r="G37" s="1"/>
      <c r="H37" s="1"/>
      <c r="I37" s="68"/>
      <c r="J37" s="1"/>
      <c r="K37" s="1"/>
      <c r="L37" s="1"/>
      <c r="M37" s="1"/>
      <c r="N37" s="1"/>
      <c r="O37" s="1"/>
      <c r="P37" s="1"/>
      <c r="Q37" s="1"/>
      <c r="R37" s="1"/>
    </row>
    <row r="38" spans="1:18" x14ac:dyDescent="0.3">
      <c r="A38" s="1"/>
      <c r="B38" s="1"/>
      <c r="C38" s="1"/>
      <c r="D38" s="1"/>
      <c r="E38" s="1"/>
      <c r="F38" s="1"/>
      <c r="G38" s="1"/>
      <c r="H38" s="1"/>
      <c r="I38" s="68"/>
      <c r="J38" s="1"/>
      <c r="K38" s="1"/>
      <c r="L38" s="1"/>
      <c r="M38" s="1"/>
      <c r="N38" s="1"/>
      <c r="O38" s="1"/>
      <c r="P38" s="1"/>
      <c r="Q38" s="1"/>
      <c r="R38" s="1"/>
    </row>
    <row r="39" spans="1:18" x14ac:dyDescent="0.3">
      <c r="A39" s="1"/>
      <c r="B39" s="1"/>
      <c r="C39" s="1"/>
      <c r="D39" s="1"/>
      <c r="E39" s="1"/>
      <c r="F39" s="1"/>
      <c r="G39" s="1"/>
      <c r="H39" s="1"/>
      <c r="I39" s="68"/>
      <c r="J39" s="1"/>
      <c r="K39" s="1"/>
      <c r="L39" s="1"/>
    </row>
    <row r="40" spans="1:18" x14ac:dyDescent="0.3">
      <c r="A40" s="1"/>
      <c r="B40" s="1"/>
      <c r="C40" s="1"/>
      <c r="D40" s="1"/>
      <c r="E40" s="1"/>
      <c r="F40" s="1"/>
      <c r="G40" s="1"/>
      <c r="H40" s="1"/>
      <c r="I40" s="68"/>
      <c r="J40" s="1"/>
      <c r="K40" s="1"/>
      <c r="L40" s="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7EA9-68F9-472C-BB47-C203545B6CA6}">
  <dimension ref="A1:P35"/>
  <sheetViews>
    <sheetView workbookViewId="0">
      <selection activeCell="B4" sqref="B4:G21"/>
    </sheetView>
  </sheetViews>
  <sheetFormatPr defaultRowHeight="14.4" x14ac:dyDescent="0.3"/>
  <cols>
    <col min="2" max="15" width="10.21875" customWidth="1"/>
  </cols>
  <sheetData>
    <row r="1" spans="1:16" x14ac:dyDescent="0.3">
      <c r="C1" s="1"/>
      <c r="D1" s="1"/>
      <c r="E1" s="1"/>
      <c r="F1" s="1"/>
      <c r="G1" s="1"/>
      <c r="H1" s="1"/>
      <c r="I1" s="1"/>
      <c r="J1" s="1"/>
      <c r="K1" s="1"/>
      <c r="L1" s="1"/>
      <c r="M1" s="1"/>
      <c r="N1" s="1"/>
      <c r="O1" s="1"/>
      <c r="P1" s="1"/>
    </row>
    <row r="2" spans="1:16" x14ac:dyDescent="0.3">
      <c r="A2" s="1"/>
      <c r="B2" s="1"/>
      <c r="C2" s="1"/>
      <c r="D2" s="1"/>
      <c r="E2" s="1"/>
      <c r="F2" s="1"/>
      <c r="G2" s="1"/>
      <c r="H2" s="1"/>
      <c r="I2" s="1"/>
      <c r="J2" s="1"/>
      <c r="K2" s="1"/>
      <c r="L2" s="1"/>
      <c r="M2" s="1"/>
      <c r="N2" s="1"/>
      <c r="O2" s="1"/>
      <c r="P2" s="1"/>
    </row>
    <row r="3" spans="1:16" x14ac:dyDescent="0.3">
      <c r="A3" s="1"/>
      <c r="B3" s="1"/>
      <c r="C3" s="1"/>
      <c r="D3" s="1"/>
      <c r="E3" s="1"/>
      <c r="F3" s="1"/>
      <c r="G3" s="1"/>
      <c r="H3" s="1"/>
      <c r="I3" s="68"/>
      <c r="J3" s="1"/>
      <c r="K3" s="1"/>
      <c r="L3" s="1"/>
      <c r="M3" s="1"/>
      <c r="N3" s="1"/>
      <c r="O3" s="1"/>
      <c r="P3" s="1"/>
    </row>
    <row r="4" spans="1:16" ht="15" thickBot="1" x14ac:dyDescent="0.35">
      <c r="A4" s="1"/>
      <c r="B4" s="1"/>
      <c r="C4" s="1"/>
      <c r="D4" s="6">
        <v>1</v>
      </c>
      <c r="E4" s="1"/>
      <c r="F4" s="1"/>
      <c r="G4" s="1"/>
      <c r="H4" s="1"/>
      <c r="I4" s="68"/>
      <c r="J4" s="1"/>
      <c r="K4" s="1"/>
      <c r="L4" s="6" t="s">
        <v>222</v>
      </c>
      <c r="M4" s="1"/>
      <c r="N4" s="1"/>
      <c r="O4" s="1"/>
      <c r="P4" s="1"/>
    </row>
    <row r="5" spans="1:16" ht="15.6" thickTop="1" thickBot="1" x14ac:dyDescent="0.35">
      <c r="A5" s="1"/>
      <c r="B5" s="1"/>
      <c r="C5" s="1" t="s">
        <v>9</v>
      </c>
      <c r="D5" s="69" t="s">
        <v>14</v>
      </c>
      <c r="E5" s="1"/>
      <c r="F5" s="1"/>
      <c r="G5" s="1"/>
      <c r="H5" s="1"/>
      <c r="I5" s="68"/>
      <c r="J5" s="1"/>
      <c r="K5" s="1" t="s">
        <v>230</v>
      </c>
      <c r="L5" s="69" t="s">
        <v>14</v>
      </c>
      <c r="M5" s="1" t="s">
        <v>226</v>
      </c>
      <c r="N5" s="1"/>
      <c r="O5" s="1"/>
      <c r="P5" s="1"/>
    </row>
    <row r="6" spans="1:16" ht="15.6" thickTop="1" thickBot="1" x14ac:dyDescent="0.35">
      <c r="A6" s="1"/>
      <c r="B6" s="6">
        <v>9</v>
      </c>
      <c r="C6" s="69" t="s">
        <v>12</v>
      </c>
      <c r="D6" s="1"/>
      <c r="E6" s="4"/>
      <c r="F6" s="5"/>
      <c r="G6" s="1"/>
      <c r="H6" s="1"/>
      <c r="I6" s="68"/>
      <c r="J6" s="6" t="s">
        <v>228</v>
      </c>
      <c r="K6" s="69" t="s">
        <v>12</v>
      </c>
      <c r="L6" s="1" t="s">
        <v>218</v>
      </c>
      <c r="M6" s="4"/>
      <c r="N6" s="5"/>
      <c r="O6" s="1"/>
      <c r="P6" s="1"/>
    </row>
    <row r="7" spans="1:16" ht="15.6" thickTop="1" thickBot="1" x14ac:dyDescent="0.35">
      <c r="A7" s="1"/>
      <c r="B7" s="69" t="s">
        <v>8</v>
      </c>
      <c r="C7" s="1"/>
      <c r="D7" s="4"/>
      <c r="E7" s="70" t="s">
        <v>15</v>
      </c>
      <c r="F7" s="5"/>
      <c r="G7" s="1"/>
      <c r="H7" s="1"/>
      <c r="I7" s="68"/>
      <c r="J7" s="69" t="s">
        <v>8</v>
      </c>
      <c r="K7" s="1" t="s">
        <v>218</v>
      </c>
      <c r="L7" s="4"/>
      <c r="M7" s="70" t="s">
        <v>15</v>
      </c>
      <c r="N7" s="5" t="s">
        <v>226</v>
      </c>
      <c r="O7" s="1"/>
      <c r="P7" s="1"/>
    </row>
    <row r="8" spans="1:16" ht="15.6" thickTop="1" thickBot="1" x14ac:dyDescent="0.35">
      <c r="A8" s="1"/>
      <c r="B8" s="8">
        <v>10</v>
      </c>
      <c r="C8" s="4"/>
      <c r="D8" s="6">
        <v>4</v>
      </c>
      <c r="E8" s="1"/>
      <c r="F8" s="4"/>
      <c r="G8" s="5"/>
      <c r="H8" s="1"/>
      <c r="I8" s="68"/>
      <c r="J8" s="8" t="s">
        <v>229</v>
      </c>
      <c r="K8" s="4"/>
      <c r="L8" s="6" t="s">
        <v>223</v>
      </c>
      <c r="M8" s="1"/>
      <c r="N8" s="4"/>
      <c r="O8" s="5"/>
      <c r="P8" s="1"/>
    </row>
    <row r="9" spans="1:16" ht="15.6" thickTop="1" thickBot="1" x14ac:dyDescent="0.35">
      <c r="A9" s="1"/>
      <c r="B9" s="1"/>
      <c r="C9" s="1"/>
      <c r="D9" s="69" t="s">
        <v>75</v>
      </c>
      <c r="E9" s="1"/>
      <c r="F9" s="5"/>
      <c r="G9" s="5"/>
      <c r="H9" s="1"/>
      <c r="I9" s="68"/>
      <c r="J9" s="1"/>
      <c r="K9" s="1"/>
      <c r="L9" s="69" t="s">
        <v>75</v>
      </c>
      <c r="M9" s="1" t="s">
        <v>219</v>
      </c>
      <c r="N9" s="5"/>
      <c r="O9" s="5"/>
      <c r="P9" s="1"/>
    </row>
    <row r="10" spans="1:16" ht="15.6" thickTop="1" thickBot="1" x14ac:dyDescent="0.35">
      <c r="A10" s="1"/>
      <c r="B10" s="1"/>
      <c r="C10" s="1"/>
      <c r="D10" s="8">
        <v>5</v>
      </c>
      <c r="E10" s="4"/>
      <c r="F10" s="1"/>
      <c r="G10" s="5"/>
      <c r="H10" s="1"/>
      <c r="I10" s="68"/>
      <c r="J10" s="1"/>
      <c r="K10" s="1"/>
      <c r="L10" s="8" t="s">
        <v>224</v>
      </c>
      <c r="M10" s="4"/>
      <c r="N10" s="1"/>
      <c r="O10" s="5"/>
      <c r="P10" s="1"/>
    </row>
    <row r="11" spans="1:16" ht="15.6" thickTop="1" thickBot="1" x14ac:dyDescent="0.35">
      <c r="A11" s="1"/>
      <c r="B11" s="1"/>
      <c r="C11" s="1"/>
      <c r="D11" s="6"/>
      <c r="E11" s="1"/>
      <c r="F11" s="70" t="s">
        <v>26</v>
      </c>
      <c r="G11" s="5"/>
      <c r="H11" s="1"/>
      <c r="I11" s="68"/>
      <c r="J11" s="1"/>
      <c r="K11" s="1"/>
      <c r="L11" s="6"/>
      <c r="M11" s="1"/>
      <c r="N11" s="70" t="s">
        <v>26</v>
      </c>
      <c r="O11" s="5" t="s">
        <v>217</v>
      </c>
      <c r="P11" s="1"/>
    </row>
    <row r="12" spans="1:16" ht="15.6" thickTop="1" thickBot="1" x14ac:dyDescent="0.35">
      <c r="A12" s="1"/>
      <c r="B12" s="1"/>
      <c r="C12" s="1"/>
      <c r="D12" s="6">
        <v>3</v>
      </c>
      <c r="E12" s="1"/>
      <c r="F12" s="1"/>
      <c r="G12" s="4"/>
      <c r="H12" s="1"/>
      <c r="I12" s="68"/>
      <c r="J12" s="1"/>
      <c r="K12" s="1"/>
      <c r="L12" s="6" t="s">
        <v>216</v>
      </c>
      <c r="M12" s="1"/>
      <c r="N12" s="1"/>
      <c r="O12" s="4"/>
      <c r="P12" s="1"/>
    </row>
    <row r="13" spans="1:16" ht="15.6" thickTop="1" thickBot="1" x14ac:dyDescent="0.35">
      <c r="A13" s="1"/>
      <c r="B13" s="1"/>
      <c r="C13" s="1"/>
      <c r="D13" s="69" t="s">
        <v>214</v>
      </c>
      <c r="E13" s="1"/>
      <c r="F13" s="1"/>
      <c r="G13" s="5"/>
      <c r="H13" s="1"/>
      <c r="I13" s="68"/>
      <c r="J13" s="1"/>
      <c r="K13" s="1"/>
      <c r="L13" s="69" t="s">
        <v>214</v>
      </c>
      <c r="M13" s="1" t="s">
        <v>220</v>
      </c>
      <c r="N13" s="1"/>
      <c r="O13" s="5"/>
      <c r="P13" s="1"/>
    </row>
    <row r="14" spans="1:16" ht="15.6" thickTop="1" thickBot="1" x14ac:dyDescent="0.35">
      <c r="A14" s="1"/>
      <c r="B14" s="1"/>
      <c r="C14" s="1"/>
      <c r="D14" s="8">
        <v>6</v>
      </c>
      <c r="E14" s="4"/>
      <c r="F14" s="5"/>
      <c r="G14" s="5"/>
      <c r="H14" s="1"/>
      <c r="I14" s="68"/>
      <c r="J14" s="1"/>
      <c r="K14" s="1"/>
      <c r="L14" s="8" t="s">
        <v>225</v>
      </c>
      <c r="M14" s="4"/>
      <c r="N14" s="5"/>
      <c r="O14" s="5"/>
      <c r="P14" s="1"/>
    </row>
    <row r="15" spans="1:16" ht="15.6" thickTop="1" thickBot="1" x14ac:dyDescent="0.35">
      <c r="A15" s="1"/>
      <c r="B15" s="1"/>
      <c r="C15" s="1"/>
      <c r="D15" s="6"/>
      <c r="E15" s="70" t="s">
        <v>37</v>
      </c>
      <c r="F15" s="5"/>
      <c r="G15" s="5"/>
      <c r="H15" s="1"/>
      <c r="I15" s="68"/>
      <c r="J15" s="1"/>
      <c r="K15" s="1"/>
      <c r="L15" s="6"/>
      <c r="M15" s="70" t="s">
        <v>37</v>
      </c>
      <c r="N15" s="5" t="s">
        <v>217</v>
      </c>
      <c r="O15" s="5"/>
      <c r="P15" s="1"/>
    </row>
    <row r="16" spans="1:16" ht="15.6" thickTop="1" thickBot="1" x14ac:dyDescent="0.35">
      <c r="A16" s="1"/>
      <c r="B16" s="1"/>
      <c r="C16" s="1"/>
      <c r="D16" s="6">
        <v>2</v>
      </c>
      <c r="E16" s="1"/>
      <c r="F16" s="4"/>
      <c r="G16" s="1"/>
      <c r="H16" s="1"/>
      <c r="I16" s="68"/>
      <c r="J16" s="1"/>
      <c r="K16" s="1"/>
      <c r="L16" s="6" t="s">
        <v>231</v>
      </c>
      <c r="M16" s="1"/>
      <c r="N16" s="4"/>
      <c r="O16" s="1"/>
      <c r="P16" s="1"/>
    </row>
    <row r="17" spans="1:16" ht="15.6" thickTop="1" thickBot="1" x14ac:dyDescent="0.35">
      <c r="A17" s="1"/>
      <c r="B17" s="6">
        <v>7</v>
      </c>
      <c r="C17" s="1"/>
      <c r="D17" s="69" t="s">
        <v>215</v>
      </c>
      <c r="E17" s="1"/>
      <c r="F17" s="5"/>
      <c r="G17" s="1"/>
      <c r="H17" s="1"/>
      <c r="I17" s="68"/>
      <c r="J17" s="6" t="s">
        <v>227</v>
      </c>
      <c r="K17" s="1"/>
      <c r="L17" s="69" t="s">
        <v>215</v>
      </c>
      <c r="M17" s="1" t="s">
        <v>217</v>
      </c>
      <c r="N17" s="5"/>
      <c r="O17" s="1"/>
      <c r="P17" s="1"/>
    </row>
    <row r="18" spans="1:16" ht="15.6" thickTop="1" thickBot="1" x14ac:dyDescent="0.35">
      <c r="A18" s="1"/>
      <c r="B18" s="69" t="s">
        <v>9</v>
      </c>
      <c r="C18" s="1"/>
      <c r="D18" s="8"/>
      <c r="E18" s="4"/>
      <c r="F18" s="1"/>
      <c r="G18" s="1"/>
      <c r="H18" s="1"/>
      <c r="I18" s="68"/>
      <c r="J18" s="69" t="s">
        <v>9</v>
      </c>
      <c r="K18" s="1"/>
      <c r="L18" s="8" t="s">
        <v>221</v>
      </c>
      <c r="M18" s="4"/>
      <c r="N18" s="1"/>
      <c r="O18" s="1"/>
      <c r="P18" s="1"/>
    </row>
    <row r="19" spans="1:16" ht="15.6" thickTop="1" thickBot="1" x14ac:dyDescent="0.35">
      <c r="A19" s="1"/>
      <c r="B19" s="8">
        <v>8</v>
      </c>
      <c r="C19" s="4"/>
      <c r="D19" s="1"/>
      <c r="E19" s="1"/>
      <c r="F19" s="1"/>
      <c r="G19" s="1"/>
      <c r="H19" s="1"/>
      <c r="I19" s="68"/>
      <c r="J19" s="8" t="s">
        <v>232</v>
      </c>
      <c r="K19" s="4"/>
      <c r="L19" s="1"/>
      <c r="M19" s="1"/>
      <c r="N19" s="1"/>
      <c r="O19" s="1"/>
      <c r="P19" s="1"/>
    </row>
    <row r="20" spans="1:16" ht="15" thickTop="1" x14ac:dyDescent="0.3">
      <c r="A20" s="1"/>
      <c r="B20" s="1"/>
      <c r="C20" s="1"/>
      <c r="D20" s="1"/>
      <c r="E20" s="1"/>
      <c r="F20" s="1"/>
      <c r="G20" s="1"/>
      <c r="H20" s="1"/>
      <c r="I20" s="68"/>
      <c r="J20" s="1"/>
      <c r="K20" s="1"/>
      <c r="L20" s="1"/>
      <c r="M20" s="1"/>
      <c r="N20" s="1"/>
      <c r="O20" s="1"/>
      <c r="P20" s="1"/>
    </row>
    <row r="21" spans="1:16" x14ac:dyDescent="0.3">
      <c r="A21" s="1"/>
      <c r="B21" s="1"/>
      <c r="C21" s="1"/>
      <c r="D21" s="1"/>
      <c r="E21" s="1"/>
      <c r="F21" s="1"/>
      <c r="G21" s="1"/>
      <c r="H21" s="1"/>
      <c r="I21" s="68"/>
      <c r="J21" s="1"/>
      <c r="K21" s="1"/>
      <c r="L21" s="1"/>
      <c r="M21" s="1"/>
      <c r="N21" s="1"/>
      <c r="O21" s="1"/>
      <c r="P21" s="1"/>
    </row>
    <row r="22" spans="1:16" x14ac:dyDescent="0.3">
      <c r="A22" s="1"/>
      <c r="B22" s="1"/>
      <c r="C22" s="1"/>
      <c r="D22" s="1"/>
      <c r="E22" s="1"/>
      <c r="F22" s="1"/>
      <c r="G22" s="1"/>
      <c r="H22" s="1"/>
      <c r="I22" s="68"/>
      <c r="J22" s="1"/>
      <c r="K22" s="1"/>
      <c r="L22" s="1"/>
      <c r="M22" s="1"/>
      <c r="N22" s="1"/>
      <c r="O22" s="1"/>
      <c r="P22" s="1"/>
    </row>
    <row r="23" spans="1:16" x14ac:dyDescent="0.3">
      <c r="A23" s="1"/>
      <c r="B23" s="1"/>
      <c r="C23" s="1"/>
      <c r="D23" s="1"/>
      <c r="E23" s="1"/>
      <c r="F23" s="1"/>
      <c r="G23" s="1"/>
      <c r="H23" s="1"/>
      <c r="I23" s="68"/>
      <c r="J23" s="1"/>
      <c r="K23" s="1"/>
      <c r="L23" s="1"/>
      <c r="M23" s="1"/>
      <c r="N23" s="1"/>
      <c r="O23" s="1"/>
      <c r="P23" s="1"/>
    </row>
    <row r="24" spans="1:16" x14ac:dyDescent="0.3">
      <c r="A24" s="1"/>
      <c r="B24" s="1"/>
      <c r="C24" s="1"/>
      <c r="D24" s="1"/>
      <c r="E24" s="1"/>
      <c r="F24" s="1"/>
      <c r="G24" s="1"/>
      <c r="H24" s="1"/>
      <c r="I24" s="68"/>
      <c r="J24" s="1"/>
      <c r="K24" s="1"/>
      <c r="L24" s="1"/>
      <c r="M24" s="1"/>
      <c r="N24" s="1"/>
      <c r="O24" s="1"/>
      <c r="P24" s="1"/>
    </row>
    <row r="25" spans="1:16" x14ac:dyDescent="0.3">
      <c r="A25" s="1"/>
      <c r="B25" s="1"/>
      <c r="C25" s="1"/>
      <c r="D25" s="1"/>
      <c r="E25" s="1"/>
      <c r="F25" s="1"/>
      <c r="G25" s="1"/>
      <c r="H25" s="1"/>
      <c r="I25" s="68"/>
      <c r="J25" s="1"/>
      <c r="K25" s="1"/>
      <c r="L25" s="1"/>
      <c r="M25" s="1"/>
      <c r="N25" s="1"/>
      <c r="O25" s="1"/>
      <c r="P25" s="1"/>
    </row>
    <row r="26" spans="1:16" x14ac:dyDescent="0.3">
      <c r="A26" s="1"/>
      <c r="B26" s="1"/>
      <c r="C26" s="1"/>
      <c r="D26" s="1"/>
      <c r="E26" s="1"/>
      <c r="F26" s="1"/>
      <c r="G26" s="1"/>
      <c r="H26" s="1"/>
      <c r="I26" s="68"/>
      <c r="J26" s="1"/>
      <c r="K26" s="1"/>
      <c r="L26" s="1"/>
      <c r="M26" s="1"/>
      <c r="N26" s="1"/>
      <c r="O26" s="1"/>
      <c r="P26" s="1"/>
    </row>
    <row r="27" spans="1:16" x14ac:dyDescent="0.3">
      <c r="A27" s="1"/>
      <c r="B27" s="1"/>
      <c r="C27" s="1"/>
      <c r="D27" s="1"/>
      <c r="E27" s="1"/>
      <c r="F27" s="1"/>
      <c r="G27" s="1"/>
      <c r="H27" s="1"/>
      <c r="I27" s="68"/>
      <c r="J27" s="1"/>
      <c r="K27" s="1"/>
      <c r="L27" s="1"/>
      <c r="M27" s="1"/>
      <c r="N27" s="1"/>
      <c r="O27" s="1"/>
      <c r="P27" s="1"/>
    </row>
    <row r="28" spans="1:16" x14ac:dyDescent="0.3">
      <c r="A28" s="1"/>
      <c r="B28" s="1"/>
      <c r="C28" s="1"/>
      <c r="D28" s="1"/>
      <c r="E28" s="1"/>
      <c r="F28" s="1"/>
      <c r="G28" s="1"/>
      <c r="H28" s="1"/>
      <c r="I28" s="68"/>
      <c r="J28" s="1"/>
      <c r="K28" s="1"/>
      <c r="L28" s="1"/>
      <c r="M28" s="1"/>
      <c r="N28" s="1"/>
      <c r="O28" s="1"/>
      <c r="P28" s="1"/>
    </row>
    <row r="29" spans="1:16" x14ac:dyDescent="0.3">
      <c r="A29" s="1"/>
      <c r="B29" s="1"/>
      <c r="C29" s="1"/>
      <c r="D29" s="1"/>
      <c r="E29" s="1"/>
      <c r="F29" s="1"/>
      <c r="G29" s="1"/>
      <c r="H29" s="1"/>
      <c r="I29" s="68"/>
      <c r="J29" s="1"/>
      <c r="K29" s="1"/>
      <c r="L29" s="1"/>
      <c r="M29" s="1"/>
      <c r="N29" s="1"/>
      <c r="O29" s="1"/>
      <c r="P29" s="1"/>
    </row>
    <row r="30" spans="1:16" x14ac:dyDescent="0.3">
      <c r="A30" s="1"/>
      <c r="B30" s="1"/>
      <c r="C30" s="1"/>
      <c r="D30" s="1"/>
      <c r="E30" s="1"/>
      <c r="F30" s="1"/>
      <c r="G30" s="1"/>
      <c r="H30" s="1"/>
      <c r="I30" s="68"/>
      <c r="J30" s="1"/>
      <c r="K30" s="1"/>
      <c r="L30" s="1"/>
      <c r="M30" s="1"/>
      <c r="N30" s="1"/>
      <c r="O30" s="1"/>
      <c r="P30" s="1"/>
    </row>
    <row r="31" spans="1:16" x14ac:dyDescent="0.3">
      <c r="C31" s="1"/>
      <c r="D31" s="1"/>
      <c r="E31" s="1"/>
      <c r="F31" s="1"/>
      <c r="G31" s="1"/>
      <c r="H31" s="1"/>
      <c r="I31" s="68"/>
      <c r="K31" s="1"/>
      <c r="L31" s="1"/>
      <c r="M31" s="1"/>
      <c r="N31" s="1"/>
      <c r="O31" s="1"/>
      <c r="P31" s="1"/>
    </row>
    <row r="32" spans="1:16" x14ac:dyDescent="0.3">
      <c r="C32" s="1"/>
      <c r="D32" s="1"/>
      <c r="E32" s="1"/>
      <c r="F32" s="1"/>
      <c r="G32" s="1"/>
      <c r="H32" s="1"/>
      <c r="I32" s="68"/>
      <c r="K32" s="1"/>
      <c r="L32" s="1"/>
      <c r="M32" s="1"/>
      <c r="N32" s="1"/>
      <c r="O32" s="1"/>
      <c r="P32" s="1"/>
    </row>
    <row r="33" spans="8:16" x14ac:dyDescent="0.3">
      <c r="H33" s="1"/>
      <c r="I33" s="68"/>
      <c r="P33" s="1"/>
    </row>
    <row r="34" spans="8:16" x14ac:dyDescent="0.3">
      <c r="H34" s="1"/>
      <c r="I34" s="68"/>
    </row>
    <row r="35" spans="8:16" x14ac:dyDescent="0.3">
      <c r="H35" s="1"/>
      <c r="I35" s="68"/>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4417-0596-4E8A-948D-656E15EF0753}">
  <dimension ref="B1:AD82"/>
  <sheetViews>
    <sheetView topLeftCell="A13" zoomScale="73" zoomScaleNormal="73" workbookViewId="0">
      <selection activeCell="O35" sqref="O35"/>
    </sheetView>
  </sheetViews>
  <sheetFormatPr defaultRowHeight="14.4" x14ac:dyDescent="0.3"/>
  <sheetData>
    <row r="1" spans="2:29" x14ac:dyDescent="0.3">
      <c r="B1" s="1"/>
      <c r="C1" s="1"/>
      <c r="D1" s="1"/>
      <c r="E1" s="1"/>
      <c r="F1" s="1"/>
      <c r="G1" s="1"/>
      <c r="H1" s="1"/>
      <c r="I1" s="1"/>
      <c r="J1" s="1"/>
      <c r="K1" s="1"/>
      <c r="L1" s="1"/>
      <c r="M1" s="1"/>
      <c r="N1" s="1"/>
      <c r="O1" s="1"/>
      <c r="AA1" s="1"/>
      <c r="AB1" s="1"/>
      <c r="AC1" s="1"/>
    </row>
    <row r="2" spans="2:29" x14ac:dyDescent="0.3">
      <c r="B2" s="1"/>
      <c r="C2" s="1"/>
      <c r="D2" s="1"/>
      <c r="E2" s="1"/>
      <c r="F2" s="1"/>
      <c r="G2" s="1"/>
      <c r="H2" s="1"/>
      <c r="I2" s="1"/>
      <c r="J2" s="1"/>
      <c r="K2" s="1"/>
      <c r="L2" s="1"/>
      <c r="M2" s="1"/>
      <c r="N2" s="1"/>
      <c r="O2" s="1"/>
      <c r="AA2" s="1"/>
      <c r="AB2" s="1"/>
      <c r="AC2" s="1"/>
    </row>
    <row r="3" spans="2:29" x14ac:dyDescent="0.3">
      <c r="B3" s="1"/>
      <c r="C3" s="1"/>
      <c r="D3" s="1"/>
      <c r="E3" s="1"/>
      <c r="F3" s="1"/>
      <c r="G3" s="1"/>
      <c r="H3" s="1"/>
      <c r="I3" s="1"/>
      <c r="J3" s="1"/>
      <c r="K3" s="1"/>
      <c r="L3" s="1"/>
      <c r="M3" s="1"/>
      <c r="N3" s="1"/>
      <c r="O3" s="1"/>
      <c r="X3" s="1"/>
      <c r="Y3" s="1"/>
      <c r="Z3" s="1"/>
      <c r="AA3" s="1"/>
      <c r="AB3" s="1"/>
      <c r="AC3" s="1"/>
    </row>
    <row r="4" spans="2:29" x14ac:dyDescent="0.3">
      <c r="B4" s="1"/>
      <c r="C4" s="1"/>
      <c r="D4" s="1"/>
      <c r="E4" s="1"/>
      <c r="F4" s="1"/>
      <c r="G4" s="1"/>
      <c r="H4" s="1"/>
      <c r="I4" s="1"/>
      <c r="J4" s="1"/>
      <c r="K4" s="1"/>
      <c r="L4" s="1"/>
      <c r="M4" s="1"/>
      <c r="N4" s="1"/>
      <c r="O4" s="1"/>
      <c r="X4" s="1"/>
      <c r="Y4" s="1"/>
      <c r="Z4" s="1"/>
      <c r="AA4" s="1"/>
      <c r="AB4" s="1"/>
      <c r="AC4" s="1"/>
    </row>
    <row r="5" spans="2:29" x14ac:dyDescent="0.3">
      <c r="B5" s="1"/>
      <c r="C5" s="1"/>
      <c r="D5" s="1"/>
      <c r="E5" s="1"/>
      <c r="F5" s="1"/>
      <c r="G5" s="1"/>
      <c r="H5" s="1"/>
      <c r="I5" s="1"/>
      <c r="J5" s="1"/>
      <c r="K5" s="1"/>
      <c r="L5" s="1"/>
      <c r="M5" s="1"/>
      <c r="N5" s="1"/>
      <c r="O5" s="1"/>
      <c r="S5" s="1"/>
      <c r="T5" s="1"/>
      <c r="U5" s="1"/>
      <c r="X5" s="1"/>
      <c r="Y5" s="1"/>
      <c r="Z5" s="1"/>
      <c r="AA5" s="1"/>
      <c r="AB5" s="1"/>
      <c r="AC5" s="1"/>
    </row>
    <row r="6" spans="2:29" ht="15" thickBot="1" x14ac:dyDescent="0.35">
      <c r="B6" s="1"/>
      <c r="C6" s="1"/>
      <c r="D6" s="1"/>
      <c r="E6" s="1"/>
      <c r="F6" s="6">
        <v>1</v>
      </c>
      <c r="G6" s="1"/>
      <c r="H6" s="1"/>
      <c r="I6" s="6"/>
      <c r="J6" s="1"/>
      <c r="K6" s="1"/>
      <c r="L6" s="1"/>
      <c r="M6" s="1"/>
      <c r="N6" s="1"/>
      <c r="O6" s="1"/>
      <c r="S6" s="1"/>
      <c r="T6" s="1"/>
      <c r="U6" s="1"/>
      <c r="X6" s="1"/>
      <c r="Y6" s="1"/>
      <c r="Z6" s="1"/>
      <c r="AA6" s="1"/>
      <c r="AB6" s="1"/>
      <c r="AC6" s="1"/>
    </row>
    <row r="7" spans="2:29" ht="15.6" thickTop="1" thickBot="1" x14ac:dyDescent="0.35">
      <c r="B7" s="1"/>
      <c r="C7" s="1"/>
      <c r="D7" s="1"/>
      <c r="E7" s="1"/>
      <c r="F7" s="26" t="s">
        <v>8</v>
      </c>
      <c r="G7" s="1"/>
      <c r="H7" s="1"/>
      <c r="I7" s="26"/>
      <c r="J7" s="1"/>
      <c r="K7" s="1"/>
      <c r="L7" s="1"/>
      <c r="M7" s="1"/>
      <c r="N7" s="1"/>
      <c r="O7" s="1"/>
      <c r="P7" s="1"/>
      <c r="Q7" s="1"/>
      <c r="R7" s="1"/>
      <c r="S7" s="1"/>
      <c r="T7" s="1"/>
      <c r="U7" s="1"/>
      <c r="V7" s="1"/>
      <c r="W7" s="1"/>
      <c r="X7" s="1"/>
      <c r="Y7" s="1"/>
      <c r="Z7" s="1"/>
      <c r="AA7" s="1"/>
      <c r="AB7" s="1"/>
      <c r="AC7" s="1"/>
    </row>
    <row r="8" spans="2:29" ht="15.6" thickTop="1" thickBot="1" x14ac:dyDescent="0.35">
      <c r="B8" s="1"/>
      <c r="C8" s="1"/>
      <c r="D8" s="1"/>
      <c r="E8" s="6"/>
      <c r="F8" s="8">
        <v>4</v>
      </c>
      <c r="G8" s="4"/>
      <c r="H8" s="5"/>
      <c r="I8" s="8"/>
      <c r="J8" s="4"/>
      <c r="K8" s="5"/>
      <c r="L8" s="1"/>
      <c r="M8" s="1"/>
      <c r="N8" s="1"/>
      <c r="O8" s="1"/>
      <c r="P8" s="1"/>
      <c r="Q8" s="1"/>
      <c r="R8" s="1"/>
      <c r="S8" s="1"/>
      <c r="T8" s="1"/>
      <c r="U8" s="1"/>
      <c r="V8" s="1"/>
      <c r="W8" s="1"/>
      <c r="X8" s="1"/>
      <c r="Y8" s="1"/>
      <c r="Z8" s="1"/>
      <c r="AA8" s="1"/>
      <c r="AB8" s="1"/>
      <c r="AC8" s="1"/>
    </row>
    <row r="9" spans="2:29" ht="15.6" thickTop="1" thickBot="1" x14ac:dyDescent="0.35">
      <c r="B9" s="1"/>
      <c r="C9" s="1"/>
      <c r="D9" s="1"/>
      <c r="E9" s="70"/>
      <c r="F9" s="6"/>
      <c r="G9" s="21" t="s">
        <v>12</v>
      </c>
      <c r="H9" s="5"/>
      <c r="I9" s="6"/>
      <c r="J9" s="21"/>
      <c r="K9" s="5"/>
      <c r="L9" s="1"/>
      <c r="M9" s="1"/>
      <c r="N9" s="1"/>
      <c r="O9" s="1"/>
      <c r="P9" s="1"/>
      <c r="Q9" s="1"/>
      <c r="R9" s="1"/>
      <c r="S9" s="1"/>
      <c r="T9" s="1"/>
      <c r="U9" s="1"/>
      <c r="V9" s="1"/>
      <c r="W9" s="1"/>
      <c r="X9" s="1"/>
      <c r="Y9" s="1"/>
      <c r="Z9" s="1"/>
      <c r="AA9" s="1"/>
      <c r="AB9" s="1"/>
      <c r="AC9" s="1"/>
    </row>
    <row r="10" spans="2:29" ht="15.6" thickTop="1" thickBot="1" x14ac:dyDescent="0.35">
      <c r="B10" s="1"/>
      <c r="C10" s="6"/>
      <c r="D10" s="70"/>
      <c r="E10" s="1"/>
      <c r="F10" s="6">
        <v>2</v>
      </c>
      <c r="G10" s="1"/>
      <c r="H10" s="4"/>
      <c r="I10" s="6"/>
      <c r="J10" s="1"/>
      <c r="K10" s="4"/>
      <c r="L10" s="5"/>
      <c r="M10" s="1"/>
      <c r="N10" s="1"/>
      <c r="O10" s="1"/>
      <c r="P10" s="1"/>
      <c r="Q10" s="1"/>
      <c r="R10" s="1"/>
      <c r="S10" s="1"/>
      <c r="T10" s="1"/>
      <c r="U10" s="1"/>
      <c r="V10" s="1"/>
      <c r="W10" s="1"/>
      <c r="X10" s="1"/>
      <c r="Y10" s="1"/>
      <c r="Z10" s="1"/>
      <c r="AA10" s="1"/>
      <c r="AB10" s="1"/>
      <c r="AC10" s="1"/>
    </row>
    <row r="11" spans="2:29" ht="15.6" thickTop="1" thickBot="1" x14ac:dyDescent="0.35">
      <c r="B11" s="1"/>
      <c r="C11" s="70"/>
      <c r="D11" s="1"/>
      <c r="E11" s="1"/>
      <c r="F11" s="26" t="s">
        <v>9</v>
      </c>
      <c r="G11" s="1"/>
      <c r="H11" s="5"/>
      <c r="I11" s="26"/>
      <c r="J11" s="1"/>
      <c r="K11" s="5"/>
      <c r="L11" s="5"/>
      <c r="M11" s="1"/>
      <c r="N11" s="1"/>
      <c r="O11" s="1"/>
      <c r="P11" s="1"/>
      <c r="Q11" s="1"/>
      <c r="R11" s="1"/>
      <c r="S11" s="1"/>
      <c r="T11" s="1"/>
      <c r="U11" s="1"/>
      <c r="V11" s="1"/>
      <c r="W11" s="1"/>
      <c r="X11" s="1"/>
      <c r="Y11" s="1"/>
      <c r="Z11" s="1"/>
      <c r="AA11" s="1"/>
      <c r="AB11" s="1"/>
      <c r="AC11" s="1"/>
    </row>
    <row r="12" spans="2:29" ht="15.6" thickTop="1" thickBot="1" x14ac:dyDescent="0.35">
      <c r="B12" s="1"/>
      <c r="C12" s="6"/>
      <c r="D12" s="1"/>
      <c r="E12" s="6"/>
      <c r="F12" s="8">
        <v>3</v>
      </c>
      <c r="G12" s="4"/>
      <c r="H12" s="1"/>
      <c r="I12" s="8"/>
      <c r="J12" s="4"/>
      <c r="K12" s="1"/>
      <c r="L12" s="5"/>
      <c r="M12" s="1"/>
      <c r="N12" s="1"/>
      <c r="O12" s="1"/>
      <c r="P12" s="1"/>
      <c r="Q12" s="1"/>
      <c r="R12" s="1"/>
      <c r="S12" s="1"/>
      <c r="T12" s="1"/>
      <c r="U12" s="1"/>
      <c r="V12" s="1"/>
      <c r="W12" s="1"/>
      <c r="X12" s="1"/>
      <c r="Y12" s="1"/>
      <c r="Z12" s="1"/>
      <c r="AA12" s="1"/>
      <c r="AB12" s="1"/>
      <c r="AC12" s="1"/>
    </row>
    <row r="13" spans="2:29" ht="15.6" thickTop="1" thickBot="1" x14ac:dyDescent="0.35">
      <c r="B13" s="1"/>
      <c r="C13" s="1"/>
      <c r="D13" s="1"/>
      <c r="E13" s="70"/>
      <c r="F13" s="1"/>
      <c r="G13" s="1"/>
      <c r="H13" s="1"/>
      <c r="I13" s="6"/>
      <c r="J13" s="1"/>
      <c r="K13" s="21"/>
      <c r="L13" s="5"/>
      <c r="M13" s="1"/>
      <c r="N13" s="1"/>
      <c r="O13" s="1"/>
      <c r="P13" s="1"/>
      <c r="Q13" s="1"/>
      <c r="R13" s="1"/>
      <c r="S13" s="1"/>
      <c r="T13" s="1"/>
      <c r="U13" s="1"/>
      <c r="V13" s="1"/>
      <c r="W13" s="1"/>
      <c r="X13" s="1"/>
      <c r="Y13" s="1"/>
      <c r="Z13" s="1"/>
      <c r="AA13" s="1"/>
      <c r="AB13" s="1"/>
      <c r="AC13" s="1"/>
    </row>
    <row r="14" spans="2:29" ht="15.6" thickTop="1" thickBot="1" x14ac:dyDescent="0.35">
      <c r="B14" s="1"/>
      <c r="C14" s="1"/>
      <c r="D14" s="1"/>
      <c r="E14" s="6"/>
      <c r="F14" s="1"/>
      <c r="G14" s="1"/>
      <c r="H14" s="1"/>
      <c r="I14" s="6"/>
      <c r="J14" s="1"/>
      <c r="K14" s="1"/>
      <c r="L14" s="4"/>
      <c r="M14" s="1"/>
      <c r="N14" s="1"/>
      <c r="O14" s="1"/>
      <c r="P14" s="1"/>
      <c r="Q14" s="1"/>
      <c r="R14" s="1"/>
      <c r="S14" s="1"/>
      <c r="T14" s="1"/>
      <c r="U14" s="1"/>
      <c r="V14" s="1"/>
      <c r="W14" s="1"/>
      <c r="X14" s="1"/>
      <c r="Y14" s="1"/>
      <c r="Z14" s="1"/>
      <c r="AA14" s="1"/>
      <c r="AB14" s="1"/>
      <c r="AC14" s="1"/>
    </row>
    <row r="15" spans="2:29" ht="15.6" thickTop="1" thickBot="1" x14ac:dyDescent="0.35">
      <c r="B15" s="1"/>
      <c r="C15" s="1"/>
      <c r="D15" s="1"/>
      <c r="E15" s="6"/>
      <c r="F15" s="1"/>
      <c r="G15" s="70"/>
      <c r="H15" s="1"/>
      <c r="I15" s="26"/>
      <c r="J15" s="1"/>
      <c r="K15" s="1"/>
      <c r="L15" s="5"/>
      <c r="M15" s="1"/>
      <c r="N15" s="1"/>
      <c r="O15" s="1"/>
      <c r="P15" s="6">
        <v>1</v>
      </c>
      <c r="Q15" s="1"/>
      <c r="R15" s="1"/>
      <c r="S15" s="21"/>
      <c r="T15" s="1"/>
      <c r="U15" s="1"/>
      <c r="V15" s="1"/>
      <c r="W15" s="1"/>
      <c r="X15" s="1"/>
      <c r="Y15" s="1"/>
      <c r="Z15" s="1"/>
      <c r="AA15" s="1"/>
      <c r="AB15" s="1"/>
      <c r="AC15" s="1"/>
    </row>
    <row r="16" spans="2:29" ht="15.6" thickTop="1" thickBot="1" x14ac:dyDescent="0.35">
      <c r="B16" s="1"/>
      <c r="C16" s="1"/>
      <c r="D16" s="1"/>
      <c r="E16" s="6"/>
      <c r="F16" s="1"/>
      <c r="G16" s="1"/>
      <c r="H16" s="1"/>
      <c r="I16" s="8"/>
      <c r="J16" s="4"/>
      <c r="K16" s="5"/>
      <c r="L16" s="5"/>
      <c r="M16" s="1"/>
      <c r="N16" s="1"/>
      <c r="O16" s="1"/>
      <c r="P16" s="69" t="s">
        <v>8</v>
      </c>
      <c r="Q16" s="1"/>
      <c r="R16" s="1"/>
      <c r="S16" s="1"/>
      <c r="T16" s="1"/>
      <c r="U16" s="1"/>
      <c r="V16" s="1"/>
      <c r="W16" s="1"/>
      <c r="X16" s="1"/>
      <c r="Y16" s="1"/>
      <c r="Z16" s="1"/>
      <c r="AA16" s="1"/>
      <c r="AB16" s="1"/>
      <c r="AC16" s="1"/>
    </row>
    <row r="17" spans="2:29" ht="15.6" thickTop="1" thickBot="1" x14ac:dyDescent="0.35">
      <c r="B17" s="1"/>
      <c r="C17" s="1"/>
      <c r="D17" s="1"/>
      <c r="E17" s="70"/>
      <c r="F17" s="1"/>
      <c r="G17" s="1"/>
      <c r="H17" s="1"/>
      <c r="I17" s="6"/>
      <c r="J17" s="21"/>
      <c r="K17" s="5"/>
      <c r="L17" s="5"/>
      <c r="M17" s="1"/>
      <c r="N17" s="1"/>
      <c r="O17" s="1"/>
      <c r="P17" s="8">
        <v>5</v>
      </c>
      <c r="Q17" s="94" t="s">
        <v>12</v>
      </c>
      <c r="R17" s="1"/>
      <c r="S17" s="1"/>
      <c r="T17" s="1"/>
      <c r="U17" s="1"/>
      <c r="V17" s="1"/>
      <c r="W17" s="1"/>
      <c r="X17" s="1"/>
      <c r="Y17" s="1"/>
      <c r="Z17" s="1"/>
      <c r="AA17" s="1"/>
      <c r="AB17" s="1"/>
      <c r="AC17" s="1"/>
    </row>
    <row r="18" spans="2:29" ht="15.6" thickTop="1" thickBot="1" x14ac:dyDescent="0.35">
      <c r="B18" s="1"/>
      <c r="C18" s="1"/>
      <c r="G18" s="1"/>
      <c r="H18" s="1"/>
      <c r="I18" s="6"/>
      <c r="J18" s="1"/>
      <c r="K18" s="4"/>
      <c r="L18" s="1"/>
      <c r="M18" s="1"/>
      <c r="N18" s="1"/>
      <c r="O18" s="1"/>
      <c r="P18" s="1"/>
      <c r="Q18" s="8" t="s">
        <v>9</v>
      </c>
      <c r="R18" s="4"/>
      <c r="S18" s="5"/>
      <c r="T18" s="1"/>
      <c r="U18" s="6"/>
      <c r="V18" s="1"/>
      <c r="W18" s="1"/>
      <c r="X18" s="1"/>
      <c r="Y18" s="1"/>
      <c r="Z18" s="1"/>
      <c r="AA18" s="1"/>
      <c r="AB18" s="1"/>
      <c r="AC18" s="1"/>
    </row>
    <row r="19" spans="2:29" ht="15.6" thickTop="1" thickBot="1" x14ac:dyDescent="0.35">
      <c r="B19" s="1"/>
      <c r="C19" s="1"/>
      <c r="G19" s="1"/>
      <c r="H19" s="1"/>
      <c r="I19" s="26"/>
      <c r="J19" s="1"/>
      <c r="K19" s="5"/>
      <c r="L19" s="1"/>
      <c r="M19" s="1"/>
      <c r="N19" s="1"/>
      <c r="O19" s="1"/>
      <c r="P19" s="6">
        <v>3</v>
      </c>
      <c r="Q19" s="1"/>
      <c r="R19" s="70" t="s">
        <v>14</v>
      </c>
      <c r="S19" s="5"/>
      <c r="T19" s="1"/>
      <c r="U19" s="1"/>
      <c r="V19" s="1"/>
      <c r="W19" s="1"/>
      <c r="X19" s="1"/>
      <c r="Y19" s="1"/>
      <c r="Z19" s="1"/>
      <c r="AA19" s="1"/>
      <c r="AB19" s="1"/>
      <c r="AC19" s="1"/>
    </row>
    <row r="20" spans="2:29" ht="15.6" thickTop="1" thickBot="1" x14ac:dyDescent="0.35">
      <c r="B20" s="1"/>
      <c r="C20" s="1"/>
      <c r="G20" s="1"/>
      <c r="H20" s="1"/>
      <c r="I20" s="8"/>
      <c r="J20" s="4"/>
      <c r="K20" s="1"/>
      <c r="L20" s="6"/>
      <c r="M20" s="6"/>
      <c r="N20" s="6"/>
      <c r="O20" s="6"/>
      <c r="P20" s="69" t="s">
        <v>9</v>
      </c>
      <c r="Q20" s="1"/>
      <c r="R20" s="1"/>
      <c r="S20" s="4"/>
      <c r="T20" s="5"/>
      <c r="U20" s="1"/>
      <c r="V20" s="1"/>
      <c r="W20" s="1"/>
      <c r="X20" s="1"/>
      <c r="Y20" s="1"/>
      <c r="Z20" s="1"/>
      <c r="AA20" s="1"/>
      <c r="AB20" s="1"/>
      <c r="AC20" s="1"/>
    </row>
    <row r="21" spans="2:29" ht="15.6" thickTop="1" thickBot="1" x14ac:dyDescent="0.35">
      <c r="B21" s="1"/>
      <c r="C21" s="6"/>
      <c r="G21" s="1"/>
      <c r="H21" s="1"/>
      <c r="I21" s="1"/>
      <c r="J21" s="1"/>
      <c r="K21" s="1"/>
      <c r="L21" s="9"/>
      <c r="M21" s="1"/>
      <c r="N21" s="1"/>
      <c r="O21" s="1"/>
      <c r="P21" s="8">
        <v>7</v>
      </c>
      <c r="Q21" s="94" t="s">
        <v>13</v>
      </c>
      <c r="R21" s="1"/>
      <c r="S21" s="95" t="s">
        <v>15</v>
      </c>
      <c r="T21" s="5"/>
      <c r="U21" s="1"/>
      <c r="V21" s="1"/>
      <c r="W21" s="1"/>
      <c r="X21" s="1"/>
      <c r="Y21" s="1"/>
      <c r="Z21" s="1"/>
      <c r="AA21" s="1"/>
      <c r="AB21" s="1"/>
      <c r="AC21" s="1"/>
    </row>
    <row r="22" spans="2:29" ht="15.6" thickTop="1" thickBot="1" x14ac:dyDescent="0.35">
      <c r="B22" s="1"/>
      <c r="C22" s="70"/>
      <c r="G22" s="1"/>
      <c r="H22" s="1"/>
      <c r="I22" s="1"/>
      <c r="J22" s="1"/>
      <c r="K22" s="6"/>
      <c r="L22" s="1"/>
      <c r="M22" s="1"/>
      <c r="N22" s="1"/>
      <c r="O22" s="1"/>
      <c r="P22" s="1"/>
      <c r="Q22" s="8" t="s">
        <v>8</v>
      </c>
      <c r="R22" s="4"/>
      <c r="S22" s="1"/>
      <c r="T22" s="4"/>
      <c r="U22" s="5"/>
      <c r="V22" s="1"/>
      <c r="W22" s="6"/>
      <c r="X22" s="6"/>
      <c r="Y22" s="1"/>
      <c r="Z22" s="6"/>
      <c r="AA22" s="1"/>
      <c r="AB22" s="1"/>
      <c r="AC22" s="1"/>
    </row>
    <row r="23" spans="2:29" ht="15.6" thickTop="1" thickBot="1" x14ac:dyDescent="0.35">
      <c r="B23" s="1"/>
      <c r="C23" s="6"/>
      <c r="G23" s="1"/>
      <c r="H23" s="1"/>
      <c r="I23" s="1"/>
      <c r="J23" s="1"/>
      <c r="K23" s="26"/>
      <c r="L23" s="1"/>
      <c r="M23" s="1"/>
      <c r="N23" s="1"/>
      <c r="O23" s="1"/>
      <c r="P23" s="21"/>
      <c r="Q23" s="1"/>
      <c r="R23" s="1"/>
      <c r="S23" s="1" t="s">
        <v>214</v>
      </c>
      <c r="T23" s="5"/>
      <c r="U23" s="5"/>
      <c r="V23" s="1"/>
      <c r="W23" s="1"/>
      <c r="X23" s="1"/>
      <c r="Y23" s="1"/>
      <c r="Z23" s="1"/>
      <c r="AA23" s="1"/>
      <c r="AB23" s="1"/>
      <c r="AC23" s="1"/>
    </row>
    <row r="24" spans="2:29" ht="15.6" thickTop="1" thickBot="1" x14ac:dyDescent="0.35">
      <c r="B24" s="1"/>
      <c r="C24" s="1"/>
      <c r="G24" s="1"/>
      <c r="H24" s="1"/>
      <c r="I24" s="1"/>
      <c r="J24" s="1"/>
      <c r="K24" s="8"/>
      <c r="L24" s="4"/>
      <c r="M24" s="1"/>
      <c r="N24" s="1"/>
      <c r="O24" s="1"/>
      <c r="P24" s="1"/>
      <c r="Q24" s="1"/>
      <c r="R24" s="1"/>
      <c r="S24" s="9"/>
      <c r="T24" s="1"/>
      <c r="U24" s="5"/>
      <c r="V24" s="1"/>
      <c r="W24" s="1"/>
      <c r="X24" s="1"/>
      <c r="Y24" s="1"/>
      <c r="Z24" s="1"/>
      <c r="AA24" s="1"/>
      <c r="AB24" s="1"/>
      <c r="AC24" s="1"/>
    </row>
    <row r="25" spans="2:29" ht="15.6" thickTop="1" thickBot="1" x14ac:dyDescent="0.35">
      <c r="B25" s="1"/>
      <c r="C25" s="1"/>
      <c r="D25" s="1"/>
      <c r="E25" s="1"/>
      <c r="F25" s="12" t="s">
        <v>12</v>
      </c>
      <c r="G25" s="1"/>
      <c r="H25" s="1"/>
      <c r="I25" s="1"/>
      <c r="J25" s="1"/>
      <c r="K25" s="1"/>
      <c r="L25" s="1"/>
      <c r="M25" s="1"/>
      <c r="N25" s="1"/>
      <c r="O25" s="1"/>
      <c r="P25" s="1"/>
      <c r="Q25" s="1"/>
      <c r="R25" s="1"/>
      <c r="S25" s="1"/>
      <c r="T25" s="70" t="s">
        <v>26</v>
      </c>
      <c r="U25" s="5"/>
      <c r="V25" s="1"/>
      <c r="W25" s="1"/>
      <c r="X25" s="1"/>
      <c r="Y25" s="1"/>
      <c r="Z25" s="1"/>
      <c r="AA25" s="1"/>
      <c r="AB25" s="1"/>
      <c r="AC25" s="1"/>
    </row>
    <row r="26" spans="2:29" ht="15.6" thickTop="1" thickBot="1" x14ac:dyDescent="0.35">
      <c r="B26" s="1"/>
      <c r="C26" s="1"/>
      <c r="D26" s="1"/>
      <c r="E26" s="1"/>
      <c r="F26" s="1"/>
      <c r="G26" s="1"/>
      <c r="H26" s="1"/>
      <c r="I26" s="1"/>
      <c r="J26" s="1"/>
      <c r="K26" s="1"/>
      <c r="L26" s="12"/>
      <c r="M26" s="6"/>
      <c r="N26" s="6"/>
      <c r="O26" s="6"/>
      <c r="P26" s="1"/>
      <c r="Q26" s="1"/>
      <c r="R26" s="1"/>
      <c r="S26" s="1"/>
      <c r="T26" s="1"/>
      <c r="U26" s="4"/>
      <c r="V26" s="5"/>
      <c r="W26" s="1"/>
      <c r="X26" s="1"/>
      <c r="Y26" s="6" t="s">
        <v>26</v>
      </c>
      <c r="Z26" s="1"/>
      <c r="AA26" s="1"/>
      <c r="AB26" s="1"/>
      <c r="AC26" s="1"/>
    </row>
    <row r="27" spans="2:29" ht="15.6" thickTop="1" thickBot="1" x14ac:dyDescent="0.35">
      <c r="B27" s="1"/>
      <c r="C27" s="1"/>
      <c r="D27" s="1"/>
      <c r="E27" s="6" t="s">
        <v>8</v>
      </c>
      <c r="F27" s="1"/>
      <c r="G27" s="1"/>
      <c r="H27" s="1"/>
      <c r="I27" s="1"/>
      <c r="J27" s="1"/>
      <c r="K27" s="1"/>
      <c r="L27" s="1"/>
      <c r="M27" s="1"/>
      <c r="N27" s="1"/>
      <c r="O27" s="1"/>
      <c r="P27" s="1"/>
      <c r="Q27" s="1"/>
      <c r="R27" s="1"/>
      <c r="S27" s="1" t="s">
        <v>215</v>
      </c>
      <c r="T27" s="1"/>
      <c r="U27" s="5"/>
      <c r="V27" s="5"/>
      <c r="W27" s="1"/>
      <c r="X27" s="1"/>
      <c r="Y27" s="69" t="s">
        <v>97</v>
      </c>
      <c r="Z27" s="1"/>
      <c r="AA27" s="1"/>
      <c r="AB27" s="1"/>
      <c r="AC27" s="1"/>
    </row>
    <row r="28" spans="2:29" ht="15.6" thickTop="1" thickBot="1" x14ac:dyDescent="0.35">
      <c r="B28" s="1"/>
      <c r="C28" s="1"/>
      <c r="D28" s="1"/>
      <c r="E28" s="26" t="s">
        <v>14</v>
      </c>
      <c r="F28" s="1"/>
      <c r="G28" s="1"/>
      <c r="H28" s="1"/>
      <c r="I28" s="1"/>
      <c r="J28" s="6"/>
      <c r="K28" s="1"/>
      <c r="L28" s="1"/>
      <c r="M28" s="1"/>
      <c r="N28" s="1"/>
      <c r="O28" s="1"/>
      <c r="P28" s="1"/>
      <c r="Q28" s="1"/>
      <c r="R28" s="1"/>
      <c r="S28" s="9"/>
      <c r="T28" s="5"/>
      <c r="U28" s="5"/>
      <c r="V28" s="5"/>
      <c r="W28" s="6"/>
      <c r="X28" s="1"/>
      <c r="Y28" s="8" t="s">
        <v>36</v>
      </c>
      <c r="Z28" s="4"/>
      <c r="AA28" s="1"/>
      <c r="AB28" s="1"/>
      <c r="AC28" s="1"/>
    </row>
    <row r="29" spans="2:29" ht="15.6" thickTop="1" thickBot="1" x14ac:dyDescent="0.35">
      <c r="B29" s="1"/>
      <c r="C29" s="1"/>
      <c r="D29" s="1"/>
      <c r="E29" s="8" t="s">
        <v>9</v>
      </c>
      <c r="F29" s="4"/>
      <c r="G29" s="1"/>
      <c r="H29" s="1"/>
      <c r="I29" s="1"/>
      <c r="J29" s="26"/>
      <c r="K29" s="1"/>
      <c r="L29" s="1"/>
      <c r="M29" s="1"/>
      <c r="N29" s="1"/>
      <c r="O29" s="1"/>
      <c r="P29" s="1"/>
      <c r="Q29" s="1"/>
      <c r="R29" s="1"/>
      <c r="S29" s="70" t="s">
        <v>37</v>
      </c>
      <c r="T29" s="5"/>
      <c r="U29" s="5"/>
      <c r="V29" s="5"/>
      <c r="W29" s="1"/>
      <c r="X29" s="1"/>
      <c r="Y29" s="1"/>
      <c r="Z29" s="1"/>
      <c r="AA29" s="1"/>
      <c r="AB29" s="1"/>
      <c r="AC29" s="1"/>
    </row>
    <row r="30" spans="2:29" ht="15.6" thickTop="1" thickBot="1" x14ac:dyDescent="0.35">
      <c r="B30" s="1"/>
      <c r="C30" s="1"/>
      <c r="D30" s="1"/>
      <c r="E30" s="1"/>
      <c r="F30" s="1"/>
      <c r="G30" s="1"/>
      <c r="H30" s="1"/>
      <c r="I30" s="1"/>
      <c r="J30" s="8"/>
      <c r="K30" s="4"/>
      <c r="L30" s="5"/>
      <c r="M30" s="1"/>
      <c r="N30" s="1"/>
      <c r="O30" s="1"/>
      <c r="P30" s="1"/>
      <c r="Q30" s="1"/>
      <c r="R30" s="6" t="s">
        <v>12</v>
      </c>
      <c r="S30" s="1"/>
      <c r="T30" s="4"/>
      <c r="U30" s="1"/>
      <c r="V30" s="5"/>
      <c r="W30" s="1"/>
      <c r="X30" s="6" t="s">
        <v>15</v>
      </c>
      <c r="Y30" s="1"/>
      <c r="Z30" s="1"/>
      <c r="AA30" s="1"/>
      <c r="AB30" s="1"/>
      <c r="AC30" s="1"/>
    </row>
    <row r="31" spans="2:29" ht="15.6" thickTop="1" thickBot="1" x14ac:dyDescent="0.35">
      <c r="B31" s="1"/>
      <c r="C31" s="1"/>
      <c r="D31" s="1"/>
      <c r="E31" s="1"/>
      <c r="F31" s="12" t="s">
        <v>14</v>
      </c>
      <c r="G31" s="1"/>
      <c r="H31" s="1"/>
      <c r="I31" s="1"/>
      <c r="J31" s="6"/>
      <c r="K31" s="21"/>
      <c r="L31" s="5"/>
      <c r="M31" s="1"/>
      <c r="N31" s="1"/>
      <c r="O31" s="1"/>
      <c r="P31" s="1"/>
      <c r="Q31" s="1"/>
      <c r="R31" s="69" t="s">
        <v>75</v>
      </c>
      <c r="S31" s="1"/>
      <c r="T31" s="5"/>
      <c r="U31" s="1"/>
      <c r="V31" s="5"/>
      <c r="W31" s="1"/>
      <c r="X31" s="69" t="s">
        <v>60</v>
      </c>
      <c r="Y31" s="1"/>
      <c r="Z31" s="1"/>
      <c r="AA31" s="1"/>
      <c r="AB31" s="1"/>
      <c r="AC31" s="1"/>
    </row>
    <row r="32" spans="2:29" ht="15.6" thickTop="1" thickBot="1" x14ac:dyDescent="0.35">
      <c r="B32" s="1"/>
      <c r="C32" s="1"/>
      <c r="D32" s="1"/>
      <c r="E32" s="1"/>
      <c r="F32" s="1"/>
      <c r="G32" s="1"/>
      <c r="H32" s="1"/>
      <c r="I32" s="1"/>
      <c r="J32" s="6"/>
      <c r="K32" s="1"/>
      <c r="L32" s="4"/>
      <c r="M32" s="1"/>
      <c r="N32" s="1"/>
      <c r="O32" s="1"/>
      <c r="P32" s="1"/>
      <c r="Q32" s="1"/>
      <c r="R32" s="8" t="s">
        <v>13</v>
      </c>
      <c r="S32" s="9"/>
      <c r="T32" s="1"/>
      <c r="U32" s="1"/>
      <c r="V32" s="5"/>
      <c r="W32" s="1"/>
      <c r="X32" s="8" t="s">
        <v>37</v>
      </c>
      <c r="Y32" s="4"/>
      <c r="Z32" s="5"/>
      <c r="AA32" s="1"/>
      <c r="AB32" s="1"/>
      <c r="AC32" s="1"/>
    </row>
    <row r="33" spans="2:30" ht="15.6" thickTop="1" thickBot="1" x14ac:dyDescent="0.35">
      <c r="B33" s="1"/>
      <c r="C33" s="1"/>
      <c r="D33" s="1"/>
      <c r="E33" s="1"/>
      <c r="F33" s="1"/>
      <c r="G33" s="1"/>
      <c r="H33" s="1"/>
      <c r="I33" s="1"/>
      <c r="J33" s="26"/>
      <c r="K33" s="1"/>
      <c r="L33" s="5"/>
      <c r="M33" s="1"/>
      <c r="N33" s="1"/>
      <c r="O33" s="1"/>
      <c r="P33" s="1"/>
      <c r="Q33" s="1"/>
      <c r="R33" s="1"/>
      <c r="S33" s="1"/>
      <c r="T33" s="1"/>
      <c r="U33" s="70" t="s">
        <v>35</v>
      </c>
      <c r="V33" s="5"/>
      <c r="W33" s="1"/>
      <c r="X33" s="6"/>
      <c r="Y33" s="70" t="s">
        <v>154</v>
      </c>
      <c r="Z33" s="5"/>
      <c r="AA33" s="1"/>
      <c r="AB33" s="1"/>
      <c r="AC33" s="1"/>
    </row>
    <row r="34" spans="2:30" ht="15.6" thickTop="1" thickBot="1" x14ac:dyDescent="0.35">
      <c r="B34" s="1"/>
      <c r="C34" s="1"/>
      <c r="D34" s="1"/>
      <c r="E34" s="1"/>
      <c r="F34" s="1"/>
      <c r="G34" s="1"/>
      <c r="H34" s="1"/>
      <c r="I34" s="1"/>
      <c r="J34" s="8"/>
      <c r="K34" s="4"/>
      <c r="L34" s="1"/>
      <c r="M34" s="1"/>
      <c r="N34" s="1"/>
      <c r="O34" s="1"/>
      <c r="P34" s="1"/>
      <c r="Q34" s="1"/>
      <c r="R34" s="6" t="s">
        <v>74</v>
      </c>
      <c r="S34" s="1"/>
      <c r="T34" s="1"/>
      <c r="U34" s="6"/>
      <c r="V34" s="4"/>
      <c r="W34" s="1"/>
      <c r="X34" s="6" t="s">
        <v>167</v>
      </c>
      <c r="Y34" s="1"/>
      <c r="Z34" s="4"/>
      <c r="AA34" s="1"/>
      <c r="AB34" s="1"/>
      <c r="AC34" s="1"/>
    </row>
    <row r="35" spans="2:30" ht="15.6" thickTop="1" thickBot="1" x14ac:dyDescent="0.35">
      <c r="B35" s="1"/>
      <c r="C35" s="1"/>
      <c r="D35" s="1"/>
      <c r="E35" s="1"/>
      <c r="F35" s="1"/>
      <c r="G35" s="1"/>
      <c r="H35" s="1"/>
      <c r="I35" s="1"/>
      <c r="J35" s="1"/>
      <c r="K35" s="1"/>
      <c r="L35" s="12"/>
      <c r="M35" s="6"/>
      <c r="N35" s="6"/>
      <c r="O35" s="1"/>
      <c r="P35" s="1"/>
      <c r="Q35" s="1"/>
      <c r="R35" s="69" t="s">
        <v>214</v>
      </c>
      <c r="S35" s="1"/>
      <c r="T35" s="1"/>
      <c r="U35" s="1"/>
      <c r="V35" s="5"/>
      <c r="W35" s="1"/>
      <c r="X35" s="69" t="s">
        <v>156</v>
      </c>
      <c r="Y35" s="1"/>
      <c r="Z35" s="5"/>
      <c r="AA35" s="1"/>
      <c r="AB35" s="1"/>
      <c r="AC35" s="1"/>
    </row>
    <row r="36" spans="2:30" ht="15.6" thickTop="1" thickBot="1" x14ac:dyDescent="0.35">
      <c r="B36" s="1"/>
      <c r="C36" s="1"/>
      <c r="D36" s="1"/>
      <c r="E36" s="1"/>
      <c r="F36" s="1"/>
      <c r="G36" s="1"/>
      <c r="H36" s="1"/>
      <c r="I36" s="1"/>
      <c r="J36" s="1"/>
      <c r="K36" s="1"/>
      <c r="L36" s="1"/>
      <c r="M36" s="1"/>
      <c r="N36" s="1"/>
      <c r="O36" s="1"/>
      <c r="P36" s="1"/>
      <c r="Q36" s="1"/>
      <c r="R36" s="8" t="s">
        <v>153</v>
      </c>
      <c r="S36" s="9"/>
      <c r="T36" s="5"/>
      <c r="U36" s="1"/>
      <c r="V36" s="5"/>
      <c r="W36" s="1"/>
      <c r="X36" s="8" t="s">
        <v>168</v>
      </c>
      <c r="Y36" s="4"/>
      <c r="Z36" s="1"/>
      <c r="AA36" s="1"/>
      <c r="AB36" s="1"/>
      <c r="AC36" s="1"/>
    </row>
    <row r="37" spans="2:30" ht="15.6" thickTop="1" thickBot="1" x14ac:dyDescent="0.35">
      <c r="B37" s="1"/>
      <c r="C37" s="1"/>
      <c r="D37" s="1"/>
      <c r="E37" s="1"/>
      <c r="F37" s="1"/>
      <c r="G37" s="1"/>
      <c r="H37" s="1"/>
      <c r="I37" s="1"/>
      <c r="J37" s="1"/>
      <c r="K37" s="6"/>
      <c r="L37" s="1"/>
      <c r="M37" s="1"/>
      <c r="N37" s="1"/>
      <c r="O37" s="1"/>
      <c r="P37" s="1"/>
      <c r="Q37" s="1"/>
      <c r="R37" s="1"/>
      <c r="S37" s="70" t="s">
        <v>167</v>
      </c>
      <c r="T37" s="5"/>
      <c r="U37" s="1"/>
      <c r="V37" s="5"/>
      <c r="W37" s="6"/>
      <c r="X37" s="1"/>
      <c r="Y37" s="1"/>
      <c r="Z37" s="1"/>
      <c r="AA37" s="1"/>
      <c r="AB37" s="1"/>
      <c r="AC37" s="1"/>
    </row>
    <row r="38" spans="2:30" ht="15.6" thickTop="1" thickBot="1" x14ac:dyDescent="0.35">
      <c r="B38" s="1"/>
      <c r="C38" s="1"/>
      <c r="D38" s="1"/>
      <c r="E38" s="1"/>
      <c r="F38" s="1"/>
      <c r="G38" s="1"/>
      <c r="H38" s="1"/>
      <c r="I38" s="1"/>
      <c r="J38" s="1"/>
      <c r="K38" s="26"/>
      <c r="L38" s="1"/>
      <c r="M38" s="1"/>
      <c r="N38" s="1"/>
      <c r="O38" s="1"/>
      <c r="P38" s="1"/>
      <c r="Q38" s="1"/>
      <c r="R38" s="1"/>
      <c r="S38" s="1"/>
      <c r="T38" s="4"/>
      <c r="U38" s="5"/>
      <c r="V38" s="5"/>
      <c r="W38" s="1"/>
      <c r="X38" s="1"/>
      <c r="Y38" s="6" t="s">
        <v>95</v>
      </c>
      <c r="Z38" s="1"/>
      <c r="AA38" s="1"/>
      <c r="AB38" s="1"/>
      <c r="AC38" s="1"/>
    </row>
    <row r="39" spans="2:30" ht="15.6" thickTop="1" thickBot="1" x14ac:dyDescent="0.35">
      <c r="B39" s="1"/>
      <c r="C39" s="1"/>
      <c r="D39" s="1"/>
      <c r="E39" s="1"/>
      <c r="F39" s="1"/>
      <c r="G39" s="1"/>
      <c r="H39" s="1"/>
      <c r="I39" s="1"/>
      <c r="J39" s="1"/>
      <c r="K39" s="8"/>
      <c r="L39" s="4"/>
      <c r="M39" s="1"/>
      <c r="N39" s="1"/>
      <c r="O39" s="1"/>
      <c r="P39" s="1"/>
      <c r="Q39" s="1"/>
      <c r="R39" s="1"/>
      <c r="S39" s="1" t="s">
        <v>14</v>
      </c>
      <c r="T39" s="5"/>
      <c r="U39" s="5"/>
      <c r="V39" s="5"/>
      <c r="W39" s="1"/>
      <c r="X39" s="1"/>
      <c r="Y39" s="69" t="s">
        <v>155</v>
      </c>
      <c r="Z39" s="1"/>
      <c r="AA39" s="1"/>
      <c r="AB39" s="1"/>
      <c r="AC39" s="1"/>
    </row>
    <row r="40" spans="2:30" ht="15.6" thickTop="1" thickBot="1" x14ac:dyDescent="0.35">
      <c r="B40" s="1"/>
      <c r="C40" s="1"/>
      <c r="D40" s="1"/>
      <c r="E40" s="1"/>
      <c r="F40" s="1"/>
      <c r="G40" s="1"/>
      <c r="H40" s="1"/>
      <c r="I40" s="1"/>
      <c r="J40" s="1"/>
      <c r="K40" s="1"/>
      <c r="L40" s="1"/>
      <c r="M40" s="1"/>
      <c r="N40" s="1"/>
      <c r="O40" s="1"/>
      <c r="P40" s="1"/>
      <c r="Q40" s="1"/>
      <c r="R40" s="1"/>
      <c r="S40" s="9"/>
      <c r="T40" s="1"/>
      <c r="U40" s="5"/>
      <c r="V40" s="5"/>
      <c r="W40" s="1"/>
      <c r="X40" s="1"/>
      <c r="Y40" s="8" t="s">
        <v>96</v>
      </c>
      <c r="Z40" s="4"/>
      <c r="AA40" s="1"/>
      <c r="AB40" s="1"/>
      <c r="AC40" s="1"/>
    </row>
    <row r="41" spans="2:30" ht="15.6" thickTop="1" thickBot="1" x14ac:dyDescent="0.35">
      <c r="B41" s="1"/>
      <c r="C41" s="1"/>
      <c r="D41" s="1"/>
      <c r="E41" s="1"/>
      <c r="F41" s="1"/>
      <c r="G41" s="1"/>
      <c r="H41" s="1"/>
      <c r="I41" s="1"/>
      <c r="J41" s="1"/>
      <c r="K41" s="1"/>
      <c r="L41" s="12"/>
      <c r="M41" s="6"/>
      <c r="N41" s="1"/>
      <c r="O41" s="1"/>
      <c r="P41" s="1"/>
      <c r="Q41" s="1"/>
      <c r="R41" s="1"/>
      <c r="S41" s="1"/>
      <c r="T41" s="70" t="s">
        <v>36</v>
      </c>
      <c r="U41" s="5"/>
      <c r="V41" s="5"/>
      <c r="W41" s="1"/>
      <c r="X41" s="1"/>
      <c r="Y41" s="1"/>
      <c r="Z41" s="1"/>
      <c r="AA41" s="1"/>
      <c r="AB41" s="1"/>
      <c r="AC41" s="1"/>
    </row>
    <row r="42" spans="2:30" ht="15" thickTop="1" x14ac:dyDescent="0.3">
      <c r="B42" s="1"/>
      <c r="C42" s="1"/>
      <c r="D42" s="1"/>
      <c r="E42" s="1"/>
      <c r="F42" s="1"/>
      <c r="G42" s="1"/>
      <c r="H42" s="1"/>
      <c r="I42" s="1"/>
      <c r="J42" s="1"/>
      <c r="K42" s="1"/>
      <c r="L42" s="1"/>
      <c r="M42" s="1"/>
      <c r="N42" s="1"/>
      <c r="O42" s="1"/>
      <c r="P42" s="1"/>
      <c r="Q42" s="1"/>
      <c r="R42" s="1"/>
      <c r="S42" s="1"/>
      <c r="T42" s="1"/>
      <c r="U42" s="4"/>
      <c r="V42" s="1"/>
      <c r="W42" s="1"/>
      <c r="X42" s="1"/>
      <c r="Y42" s="1"/>
      <c r="Z42" s="1"/>
      <c r="AA42" s="1"/>
      <c r="AB42" s="1"/>
      <c r="AC42" s="1"/>
    </row>
    <row r="43" spans="2:30" ht="15" thickBot="1" x14ac:dyDescent="0.35">
      <c r="B43" s="1"/>
      <c r="C43" s="1"/>
      <c r="D43" s="1"/>
      <c r="E43" s="1"/>
      <c r="F43" s="1"/>
      <c r="G43" s="1"/>
      <c r="H43" s="1"/>
      <c r="I43" s="1"/>
      <c r="J43" s="1"/>
      <c r="K43" s="1"/>
      <c r="L43" s="1"/>
      <c r="M43" s="1"/>
      <c r="N43" s="1"/>
      <c r="O43" s="1"/>
      <c r="P43" s="6">
        <v>2</v>
      </c>
      <c r="Q43" s="1"/>
      <c r="R43" s="1"/>
      <c r="S43" s="1" t="s">
        <v>75</v>
      </c>
      <c r="T43" s="1"/>
      <c r="U43" s="5"/>
      <c r="V43" s="1"/>
      <c r="W43" s="6"/>
      <c r="X43" s="1" t="s">
        <v>312</v>
      </c>
      <c r="Y43" s="1"/>
      <c r="Z43" s="1"/>
      <c r="AA43" s="1"/>
      <c r="AB43" s="1"/>
      <c r="AC43" s="1"/>
    </row>
    <row r="44" spans="2:30" ht="15.6" thickTop="1" thickBot="1" x14ac:dyDescent="0.35">
      <c r="B44" s="1"/>
      <c r="C44" s="1"/>
      <c r="D44" s="1"/>
      <c r="E44" s="1"/>
      <c r="F44" s="1"/>
      <c r="G44" s="1"/>
      <c r="H44" s="1"/>
      <c r="I44" s="1"/>
      <c r="J44" s="1"/>
      <c r="K44" s="1"/>
      <c r="L44" s="1"/>
      <c r="M44" s="1"/>
      <c r="N44" s="1"/>
      <c r="O44" s="1"/>
      <c r="P44" s="69" t="s">
        <v>10</v>
      </c>
      <c r="Q44" s="1"/>
      <c r="R44" s="1"/>
      <c r="S44" s="9"/>
      <c r="T44" s="5"/>
      <c r="U44" s="5"/>
      <c r="V44" s="1"/>
      <c r="W44" s="1"/>
      <c r="X44" s="1" t="s">
        <v>313</v>
      </c>
      <c r="Y44" s="1"/>
      <c r="Z44" s="1"/>
      <c r="AA44" s="1"/>
      <c r="AB44" s="1"/>
      <c r="AC44" s="1"/>
    </row>
    <row r="45" spans="2:30" ht="15.6" thickTop="1" thickBot="1" x14ac:dyDescent="0.35">
      <c r="B45" s="1"/>
      <c r="C45" s="1"/>
      <c r="D45" s="1"/>
      <c r="E45" s="1"/>
      <c r="F45" s="1"/>
      <c r="G45" s="1"/>
      <c r="H45" s="1"/>
      <c r="I45" s="1"/>
      <c r="J45" s="1"/>
      <c r="K45" s="1"/>
      <c r="L45" s="1"/>
      <c r="M45" s="1"/>
      <c r="N45" s="1"/>
      <c r="O45" s="1"/>
      <c r="P45" s="8">
        <v>6</v>
      </c>
      <c r="Q45" s="94" t="s">
        <v>74</v>
      </c>
      <c r="R45" s="1"/>
      <c r="S45" s="93" t="s">
        <v>168</v>
      </c>
      <c r="T45" s="5"/>
      <c r="U45" s="5"/>
      <c r="V45" s="1"/>
      <c r="W45" s="1"/>
      <c r="X45" s="1" t="s">
        <v>314</v>
      </c>
      <c r="Y45" s="1"/>
      <c r="Z45" s="1"/>
      <c r="AA45" s="1"/>
      <c r="AB45" s="1"/>
      <c r="AC45" s="1"/>
      <c r="AD45" s="1"/>
    </row>
    <row r="46" spans="2:30" ht="15.6" thickTop="1" thickBot="1" x14ac:dyDescent="0.35">
      <c r="B46" s="1"/>
      <c r="C46" s="1"/>
      <c r="D46" s="1"/>
      <c r="E46" s="1"/>
      <c r="F46" s="1"/>
      <c r="G46" s="1"/>
      <c r="H46" s="1"/>
      <c r="I46" s="1"/>
      <c r="J46" s="1"/>
      <c r="K46" s="1"/>
      <c r="L46" s="1"/>
      <c r="M46" s="1"/>
      <c r="N46" s="1"/>
      <c r="O46" s="1"/>
      <c r="P46" s="1"/>
      <c r="Q46" s="8" t="s">
        <v>11</v>
      </c>
      <c r="R46" s="14"/>
      <c r="S46" s="1"/>
      <c r="T46" s="4"/>
      <c r="U46" s="1"/>
      <c r="V46" s="1"/>
      <c r="W46" s="1"/>
      <c r="X46" s="1" t="s">
        <v>315</v>
      </c>
      <c r="Y46" s="1"/>
      <c r="Z46" s="1"/>
      <c r="AA46" s="1"/>
      <c r="AB46" s="1"/>
      <c r="AC46" s="1"/>
      <c r="AD46" s="1"/>
    </row>
    <row r="47" spans="2:30" ht="15.6" thickTop="1" thickBot="1" x14ac:dyDescent="0.35">
      <c r="B47" s="1"/>
      <c r="C47" s="1"/>
      <c r="D47" s="1"/>
      <c r="E47" s="1"/>
      <c r="F47" s="1"/>
      <c r="G47" s="1"/>
      <c r="H47" s="1"/>
      <c r="I47" s="1"/>
      <c r="J47" s="1"/>
      <c r="K47" s="1"/>
      <c r="L47" s="1"/>
      <c r="M47" s="1"/>
      <c r="N47" s="1"/>
      <c r="O47" s="1"/>
      <c r="P47" s="6">
        <v>4</v>
      </c>
      <c r="Q47" s="1"/>
      <c r="R47" s="93" t="s">
        <v>215</v>
      </c>
      <c r="S47" s="1"/>
      <c r="T47" s="5"/>
      <c r="U47" s="1"/>
      <c r="V47" s="1"/>
      <c r="W47" s="1"/>
      <c r="X47" s="1" t="s">
        <v>316</v>
      </c>
      <c r="Y47" s="1"/>
      <c r="Z47" s="1"/>
      <c r="AA47" s="1"/>
      <c r="AB47" s="1"/>
      <c r="AC47" s="1"/>
      <c r="AD47" s="1"/>
    </row>
    <row r="48" spans="2:30" ht="15.6" thickTop="1" thickBot="1" x14ac:dyDescent="0.35">
      <c r="B48" s="1"/>
      <c r="C48" s="1"/>
      <c r="D48" s="1"/>
      <c r="E48" s="1"/>
      <c r="F48" s="1"/>
      <c r="G48" s="1"/>
      <c r="H48" s="1"/>
      <c r="I48" s="1"/>
      <c r="J48" s="1"/>
      <c r="K48" s="1"/>
      <c r="L48" s="1"/>
      <c r="M48" s="1"/>
      <c r="N48" s="1"/>
      <c r="O48" s="1"/>
      <c r="P48" s="69" t="s">
        <v>11</v>
      </c>
      <c r="Q48" s="1"/>
      <c r="R48" s="13"/>
      <c r="S48" s="9"/>
      <c r="T48" s="1"/>
      <c r="U48" s="6"/>
      <c r="V48" s="1"/>
      <c r="W48" s="1"/>
      <c r="X48" s="1" t="s">
        <v>317</v>
      </c>
      <c r="Y48" s="1"/>
      <c r="Z48" s="1"/>
      <c r="AA48" s="1"/>
      <c r="AB48" s="1"/>
      <c r="AC48" s="1"/>
      <c r="AD48" s="1"/>
    </row>
    <row r="49" spans="2:30" ht="15.6" thickTop="1" thickBot="1" x14ac:dyDescent="0.35">
      <c r="B49" s="1"/>
      <c r="C49" s="1"/>
      <c r="D49" s="1"/>
      <c r="E49" s="1"/>
      <c r="F49" s="1"/>
      <c r="G49" s="1"/>
      <c r="H49" s="1"/>
      <c r="I49" s="1"/>
      <c r="J49" s="1"/>
      <c r="K49" s="1"/>
      <c r="L49" s="1"/>
      <c r="M49" s="1"/>
      <c r="N49" s="1"/>
      <c r="O49" s="1"/>
      <c r="P49" s="8">
        <v>8</v>
      </c>
      <c r="Q49" s="94" t="s">
        <v>153</v>
      </c>
      <c r="R49" s="3"/>
      <c r="S49" s="1"/>
      <c r="T49" s="1"/>
      <c r="U49" s="70"/>
      <c r="V49" s="1"/>
      <c r="W49" s="1"/>
      <c r="X49" s="1" t="s">
        <v>318</v>
      </c>
      <c r="Y49" s="1"/>
      <c r="Z49" s="1"/>
      <c r="AA49" s="1"/>
      <c r="AB49" s="1"/>
      <c r="AC49" s="1"/>
      <c r="AD49" s="1"/>
    </row>
    <row r="50" spans="2:30" ht="15.6" thickTop="1" thickBot="1" x14ac:dyDescent="0.35">
      <c r="B50" s="1"/>
      <c r="C50" s="1"/>
      <c r="D50" s="1"/>
      <c r="E50" s="1"/>
      <c r="F50" s="1"/>
      <c r="G50" s="1"/>
      <c r="H50" s="1"/>
      <c r="I50" s="1"/>
      <c r="J50" s="1"/>
      <c r="K50" s="1"/>
      <c r="L50" s="1"/>
      <c r="M50" s="1"/>
      <c r="N50" s="1"/>
      <c r="O50" s="1"/>
      <c r="P50" s="1"/>
      <c r="Q50" s="8" t="s">
        <v>10</v>
      </c>
      <c r="R50" s="4"/>
      <c r="S50" s="1"/>
      <c r="T50" s="1"/>
      <c r="U50" s="6"/>
      <c r="V50" s="1"/>
      <c r="W50" s="1"/>
      <c r="X50" s="1" t="s">
        <v>319</v>
      </c>
      <c r="Y50" s="1"/>
      <c r="Z50" s="1"/>
      <c r="AA50" s="1"/>
      <c r="AB50" s="1"/>
      <c r="AC50" s="1"/>
      <c r="AD50" s="1"/>
    </row>
    <row r="51" spans="2:30" ht="15" thickTop="1" x14ac:dyDescent="0.3">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spans="2:30" x14ac:dyDescent="0.3">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2:30" x14ac:dyDescent="0.3">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spans="2:30" x14ac:dyDescent="0.3">
      <c r="B54" s="1"/>
      <c r="C54" s="1"/>
      <c r="D54" s="1"/>
      <c r="E54" s="1"/>
      <c r="F54" s="1"/>
      <c r="G54" s="1"/>
      <c r="H54" s="1"/>
      <c r="I54" s="1"/>
      <c r="J54" s="1"/>
      <c r="K54" s="1"/>
      <c r="L54" s="1"/>
      <c r="M54" s="1"/>
      <c r="N54" s="1"/>
      <c r="O54" s="1"/>
      <c r="P54" s="1"/>
      <c r="Q54" s="1"/>
      <c r="R54" s="1"/>
      <c r="S54" s="1"/>
      <c r="T54" s="6"/>
      <c r="U54" s="1"/>
      <c r="V54" s="1"/>
      <c r="W54" s="1"/>
      <c r="X54" s="1"/>
      <c r="Y54" s="1"/>
      <c r="Z54" s="1"/>
      <c r="AA54" s="1"/>
      <c r="AB54" s="1"/>
      <c r="AC54" s="1"/>
      <c r="AD54" s="1"/>
    </row>
    <row r="55" spans="2:30" x14ac:dyDescent="0.3">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spans="2:30" x14ac:dyDescent="0.3">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2:30" x14ac:dyDescent="0.3">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2:30" x14ac:dyDescent="0.3">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2:30" x14ac:dyDescent="0.3">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2:30" x14ac:dyDescent="0.3">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spans="2:30" x14ac:dyDescent="0.3">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spans="2:30" x14ac:dyDescent="0.3">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2:30" x14ac:dyDescent="0.3">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2:30" x14ac:dyDescent="0.3">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4:29" x14ac:dyDescent="0.3">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4:29" x14ac:dyDescent="0.3">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4:29" x14ac:dyDescent="0.3">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4:29" x14ac:dyDescent="0.3">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4:29" x14ac:dyDescent="0.3">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4:29" x14ac:dyDescent="0.3">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4:29" x14ac:dyDescent="0.3">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4:29" x14ac:dyDescent="0.3">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4:29" x14ac:dyDescent="0.3">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4:29" x14ac:dyDescent="0.3">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4:29" x14ac:dyDescent="0.3">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4:29" x14ac:dyDescent="0.3">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4:29" x14ac:dyDescent="0.3">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4:29" x14ac:dyDescent="0.3">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4:29" x14ac:dyDescent="0.3">
      <c r="N79" s="1"/>
      <c r="O79" s="1"/>
      <c r="P79" s="1"/>
      <c r="Q79" s="1"/>
      <c r="R79" s="1"/>
      <c r="S79" s="1"/>
      <c r="T79" s="1"/>
      <c r="U79" s="1"/>
      <c r="V79" s="1"/>
      <c r="W79" s="1"/>
      <c r="X79" s="1"/>
      <c r="Y79" s="1"/>
      <c r="Z79" s="1"/>
      <c r="AA79" s="1"/>
      <c r="AB79" s="1"/>
      <c r="AC79" s="1"/>
    </row>
    <row r="80" spans="4:29" x14ac:dyDescent="0.3">
      <c r="N80" s="1"/>
      <c r="O80" s="1"/>
      <c r="P80" s="1"/>
      <c r="Q80" s="1"/>
      <c r="R80" s="1"/>
      <c r="S80" s="1"/>
      <c r="T80" s="1"/>
      <c r="U80" s="1"/>
      <c r="V80" s="1"/>
      <c r="W80" s="1"/>
      <c r="X80" s="1"/>
      <c r="Y80" s="1"/>
      <c r="Z80" s="1"/>
      <c r="AA80" s="1"/>
      <c r="AB80" s="1"/>
      <c r="AC80" s="1"/>
    </row>
    <row r="81" spans="14:29" x14ac:dyDescent="0.3">
      <c r="N81" s="1"/>
      <c r="O81" s="1"/>
      <c r="P81" s="1"/>
      <c r="Q81" s="1"/>
      <c r="R81" s="1"/>
      <c r="S81" s="1"/>
      <c r="T81" s="1"/>
      <c r="U81" s="1"/>
      <c r="V81" s="1"/>
      <c r="W81" s="1"/>
      <c r="X81" s="1"/>
      <c r="Y81" s="1"/>
      <c r="Z81" s="1"/>
      <c r="AA81" s="1"/>
      <c r="AB81" s="1"/>
      <c r="AC81" s="1"/>
    </row>
    <row r="82" spans="14:29" x14ac:dyDescent="0.3">
      <c r="N82" s="1"/>
      <c r="O82" s="1"/>
      <c r="P82" s="1"/>
      <c r="Q82" s="1"/>
      <c r="R82" s="1"/>
      <c r="S82" s="1"/>
      <c r="T82" s="1"/>
      <c r="U82" s="1"/>
      <c r="V82" s="1"/>
      <c r="W82" s="1"/>
      <c r="X82" s="1"/>
      <c r="Y82" s="1"/>
      <c r="Z82" s="1"/>
      <c r="AA82" s="1"/>
      <c r="AB82" s="1"/>
      <c r="AC82" s="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5635-DE39-4CBA-B2B1-B5066770F06C}">
  <dimension ref="B1:Y50"/>
  <sheetViews>
    <sheetView topLeftCell="E1" zoomScale="90" zoomScaleNormal="90" workbookViewId="0">
      <selection activeCell="J21" sqref="J17:L21"/>
    </sheetView>
  </sheetViews>
  <sheetFormatPr defaultRowHeight="14.4" x14ac:dyDescent="0.3"/>
  <cols>
    <col min="19" max="20" width="8.88671875" customWidth="1"/>
  </cols>
  <sheetData>
    <row r="1" spans="2:25" x14ac:dyDescent="0.3">
      <c r="B1" s="1"/>
      <c r="C1" s="1"/>
      <c r="D1" s="1"/>
      <c r="E1" s="1"/>
      <c r="F1" s="1"/>
      <c r="G1" s="1"/>
      <c r="H1" s="1"/>
      <c r="I1" s="1"/>
      <c r="J1" s="1"/>
      <c r="K1" s="1"/>
      <c r="L1" s="1"/>
      <c r="M1" s="1"/>
      <c r="N1" s="1"/>
      <c r="O1" s="1"/>
      <c r="P1" s="1"/>
      <c r="Q1" s="1"/>
      <c r="R1" s="1"/>
      <c r="S1" s="1"/>
      <c r="T1" s="1"/>
      <c r="U1" s="1"/>
      <c r="V1" s="1"/>
      <c r="W1" s="1"/>
      <c r="X1" s="1"/>
      <c r="Y1" s="1"/>
    </row>
    <row r="2" spans="2:25" ht="15" thickBot="1" x14ac:dyDescent="0.35">
      <c r="B2" s="1"/>
      <c r="C2" s="6">
        <v>1</v>
      </c>
      <c r="D2" s="1"/>
      <c r="E2" s="1"/>
      <c r="F2" s="1"/>
      <c r="G2" s="1"/>
      <c r="H2" s="1"/>
      <c r="I2" s="6">
        <v>1</v>
      </c>
      <c r="J2" s="6"/>
      <c r="K2" s="1"/>
      <c r="L2" s="1"/>
      <c r="M2" s="1"/>
      <c r="N2" s="1"/>
      <c r="O2" s="1"/>
      <c r="P2" s="1"/>
      <c r="Q2" s="1"/>
      <c r="R2" s="1"/>
      <c r="S2" s="1"/>
      <c r="T2" s="1"/>
      <c r="U2" s="1"/>
      <c r="V2" s="1"/>
      <c r="W2" s="1"/>
      <c r="X2" s="1"/>
      <c r="Y2" s="1"/>
    </row>
    <row r="3" spans="2:25" ht="15.6" thickTop="1" thickBot="1" x14ac:dyDescent="0.35">
      <c r="B3" s="1"/>
      <c r="C3" s="22"/>
      <c r="D3" s="1"/>
      <c r="E3" s="1"/>
      <c r="F3" s="1"/>
      <c r="G3" s="1"/>
      <c r="H3" s="1"/>
      <c r="I3" s="69" t="s">
        <v>8</v>
      </c>
      <c r="J3" s="6"/>
      <c r="K3" s="1"/>
      <c r="L3" s="1"/>
      <c r="M3" s="1"/>
      <c r="N3" s="1"/>
      <c r="O3" s="1"/>
      <c r="P3" s="1"/>
      <c r="Q3" s="1"/>
      <c r="R3" s="1"/>
      <c r="S3" s="1"/>
      <c r="T3" s="1"/>
      <c r="U3" s="6">
        <v>1</v>
      </c>
      <c r="V3" s="6"/>
      <c r="W3" s="1"/>
      <c r="X3" s="1"/>
      <c r="Y3" s="1"/>
    </row>
    <row r="4" spans="2:25" ht="15.6" thickTop="1" thickBot="1" x14ac:dyDescent="0.35">
      <c r="B4" s="1"/>
      <c r="C4" s="6">
        <v>2</v>
      </c>
      <c r="D4" s="1"/>
      <c r="E4" s="1"/>
      <c r="F4" s="1"/>
      <c r="G4" s="1"/>
      <c r="H4" s="1"/>
      <c r="I4" s="8">
        <v>8</v>
      </c>
      <c r="J4" s="11"/>
      <c r="K4" s="5"/>
      <c r="L4" s="1"/>
      <c r="M4" s="1"/>
      <c r="N4" s="1"/>
      <c r="O4" s="1"/>
      <c r="P4" s="1" t="s">
        <v>14</v>
      </c>
      <c r="Q4" s="1"/>
      <c r="R4" s="1"/>
      <c r="S4" s="1"/>
      <c r="T4" s="1"/>
      <c r="U4" s="69" t="s">
        <v>8</v>
      </c>
      <c r="V4" s="6"/>
      <c r="W4" s="1"/>
      <c r="X4" s="1"/>
      <c r="Y4" s="1"/>
    </row>
    <row r="5" spans="2:25" ht="15.6" thickTop="1" thickBot="1" x14ac:dyDescent="0.35">
      <c r="B5" s="1"/>
      <c r="C5" s="22"/>
      <c r="D5" s="1"/>
      <c r="E5" s="1"/>
      <c r="F5" s="1"/>
      <c r="G5" s="1"/>
      <c r="H5" s="1"/>
      <c r="I5" s="6"/>
      <c r="J5" s="70" t="s">
        <v>12</v>
      </c>
      <c r="K5" s="5"/>
      <c r="L5" s="1"/>
      <c r="M5" s="1"/>
      <c r="N5" s="6">
        <v>9</v>
      </c>
      <c r="O5" s="6"/>
      <c r="P5" s="11"/>
      <c r="Q5" s="5"/>
      <c r="R5" s="1"/>
      <c r="S5" s="1"/>
      <c r="T5" s="1"/>
      <c r="U5" s="8">
        <v>8</v>
      </c>
      <c r="V5" s="11"/>
      <c r="W5" s="5"/>
      <c r="X5" s="1"/>
      <c r="Y5" s="1"/>
    </row>
    <row r="6" spans="2:25" ht="15.6" thickTop="1" thickBot="1" x14ac:dyDescent="0.35">
      <c r="B6" s="1"/>
      <c r="C6" s="12">
        <v>3</v>
      </c>
      <c r="D6" s="1"/>
      <c r="E6" s="1"/>
      <c r="F6" s="1"/>
      <c r="G6" s="1"/>
      <c r="H6" s="1"/>
      <c r="I6" s="6">
        <v>4</v>
      </c>
      <c r="J6" s="6"/>
      <c r="K6" s="4"/>
      <c r="L6" s="1"/>
      <c r="M6" s="1"/>
      <c r="N6" s="69" t="s">
        <v>26</v>
      </c>
      <c r="O6" s="6"/>
      <c r="P6" s="70" t="s">
        <v>60</v>
      </c>
      <c r="Q6" s="5"/>
      <c r="R6" s="1"/>
      <c r="S6" s="1"/>
      <c r="T6" s="1"/>
      <c r="U6" s="6"/>
      <c r="V6" s="70" t="s">
        <v>12</v>
      </c>
      <c r="W6" s="5"/>
      <c r="X6" s="1"/>
      <c r="Y6" s="1"/>
    </row>
    <row r="7" spans="2:25" ht="15.6" thickTop="1" thickBot="1" x14ac:dyDescent="0.35">
      <c r="B7" s="1"/>
      <c r="C7" s="1"/>
      <c r="D7" s="1"/>
      <c r="E7" s="1"/>
      <c r="F7" s="1"/>
      <c r="G7" s="1"/>
      <c r="H7" s="1"/>
      <c r="I7" s="69" t="s">
        <v>9</v>
      </c>
      <c r="J7" s="6"/>
      <c r="K7" s="5"/>
      <c r="L7" s="1"/>
      <c r="M7" s="1"/>
      <c r="N7" s="8">
        <v>16</v>
      </c>
      <c r="O7" s="11"/>
      <c r="P7" s="5"/>
      <c r="Q7" s="4"/>
      <c r="R7" s="5"/>
      <c r="S7" s="1"/>
      <c r="T7" s="1"/>
      <c r="U7" s="6">
        <v>4</v>
      </c>
      <c r="V7" s="6"/>
      <c r="W7" s="4"/>
      <c r="X7" s="5"/>
      <c r="Y7" s="1"/>
    </row>
    <row r="8" spans="2:25" ht="15.6" thickTop="1" thickBot="1" x14ac:dyDescent="0.35">
      <c r="B8" s="1"/>
      <c r="C8" s="6">
        <v>4</v>
      </c>
      <c r="D8" s="1"/>
      <c r="E8" s="1"/>
      <c r="F8" s="1"/>
      <c r="G8" s="1"/>
      <c r="H8" s="1"/>
      <c r="I8" s="8">
        <v>5</v>
      </c>
      <c r="J8" s="11"/>
      <c r="K8" s="1"/>
      <c r="L8" s="1"/>
      <c r="M8" s="1"/>
      <c r="N8" s="6"/>
      <c r="O8" s="70" t="s">
        <v>35</v>
      </c>
      <c r="P8" s="5"/>
      <c r="Q8" s="71" t="s">
        <v>157</v>
      </c>
      <c r="R8" s="5"/>
      <c r="S8" s="1"/>
      <c r="T8" s="1"/>
      <c r="U8" s="69" t="s">
        <v>9</v>
      </c>
      <c r="V8" s="6"/>
      <c r="W8" s="5"/>
      <c r="X8" s="5"/>
      <c r="Y8" s="1"/>
    </row>
    <row r="9" spans="2:25" ht="15.6" thickTop="1" thickBot="1" x14ac:dyDescent="0.35">
      <c r="B9" s="1"/>
      <c r="C9" s="69" t="s">
        <v>8</v>
      </c>
      <c r="D9" s="1"/>
      <c r="E9" s="1"/>
      <c r="F9" s="1"/>
      <c r="G9" s="1"/>
      <c r="H9" s="1"/>
      <c r="I9" s="1"/>
      <c r="J9" s="1"/>
      <c r="K9" s="1"/>
      <c r="L9" s="1"/>
      <c r="M9" s="1"/>
      <c r="N9" s="6">
        <v>12</v>
      </c>
      <c r="O9" s="6"/>
      <c r="P9" s="4"/>
      <c r="Q9" s="6"/>
      <c r="R9" s="4"/>
      <c r="S9" s="5"/>
      <c r="T9" s="1"/>
      <c r="U9" s="8">
        <v>5</v>
      </c>
      <c r="V9" s="11"/>
      <c r="W9" s="1"/>
      <c r="X9" s="5"/>
      <c r="Y9" s="1"/>
    </row>
    <row r="10" spans="2:25" ht="15.6" thickTop="1" thickBot="1" x14ac:dyDescent="0.35">
      <c r="B10" s="1"/>
      <c r="C10" s="8">
        <v>7</v>
      </c>
      <c r="D10" s="4"/>
      <c r="E10" s="1"/>
      <c r="F10" s="1"/>
      <c r="G10" s="1"/>
      <c r="H10" s="1"/>
      <c r="I10" s="6">
        <v>3</v>
      </c>
      <c r="J10" s="6"/>
      <c r="K10" s="1"/>
      <c r="L10" s="1"/>
      <c r="M10" s="1"/>
      <c r="N10" s="69" t="s">
        <v>36</v>
      </c>
      <c r="O10" s="6"/>
      <c r="P10" s="5"/>
      <c r="Q10" s="6" t="s">
        <v>37</v>
      </c>
      <c r="R10" s="5"/>
      <c r="S10" s="5"/>
      <c r="T10" s="1"/>
      <c r="U10" s="1"/>
      <c r="V10" s="1"/>
      <c r="W10" s="70" t="s">
        <v>14</v>
      </c>
      <c r="X10" s="5"/>
      <c r="Y10" s="1"/>
    </row>
    <row r="11" spans="2:25" ht="15.6" thickTop="1" thickBot="1" x14ac:dyDescent="0.35">
      <c r="B11" s="1"/>
      <c r="C11" s="6"/>
      <c r="D11" s="21"/>
      <c r="E11" s="1"/>
      <c r="F11" s="1"/>
      <c r="G11" s="1"/>
      <c r="H11" s="1"/>
      <c r="I11" s="69" t="s">
        <v>10</v>
      </c>
      <c r="J11" s="6"/>
      <c r="K11" s="1"/>
      <c r="L11" s="1"/>
      <c r="M11" s="1"/>
      <c r="N11" s="8">
        <v>13</v>
      </c>
      <c r="O11" s="11"/>
      <c r="P11" s="1"/>
      <c r="Q11" s="11"/>
      <c r="R11" s="1"/>
      <c r="S11" s="5"/>
      <c r="T11" s="1"/>
      <c r="U11" s="6">
        <v>3</v>
      </c>
      <c r="V11" s="6"/>
      <c r="W11" s="1"/>
      <c r="X11" s="4"/>
      <c r="Y11" s="1"/>
    </row>
    <row r="12" spans="2:25" ht="15.6" thickTop="1" thickBot="1" x14ac:dyDescent="0.35">
      <c r="B12" s="1"/>
      <c r="C12" s="6">
        <v>5</v>
      </c>
      <c r="D12" s="1"/>
      <c r="E12" s="1"/>
      <c r="F12" s="1"/>
      <c r="G12" s="1"/>
      <c r="H12" s="1"/>
      <c r="I12" s="8">
        <v>6</v>
      </c>
      <c r="J12" s="11"/>
      <c r="K12" s="5"/>
      <c r="L12" s="1"/>
      <c r="M12" s="1"/>
      <c r="N12" s="1"/>
      <c r="O12" s="1"/>
      <c r="P12" s="1" t="s">
        <v>75</v>
      </c>
      <c r="Q12" s="1"/>
      <c r="R12" s="1"/>
      <c r="S12" s="5"/>
      <c r="T12" s="1"/>
      <c r="U12" s="69" t="s">
        <v>10</v>
      </c>
      <c r="V12" s="6"/>
      <c r="W12" s="1"/>
      <c r="X12" s="5"/>
      <c r="Y12" s="1"/>
    </row>
    <row r="13" spans="2:25" ht="15.6" thickTop="1" thickBot="1" x14ac:dyDescent="0.35">
      <c r="B13" s="1"/>
      <c r="C13" s="69" t="s">
        <v>9</v>
      </c>
      <c r="D13" s="1"/>
      <c r="E13" s="1"/>
      <c r="F13" s="1"/>
      <c r="G13" s="1"/>
      <c r="H13" s="1"/>
      <c r="I13" s="6"/>
      <c r="J13" s="70" t="s">
        <v>13</v>
      </c>
      <c r="K13" s="5"/>
      <c r="L13" s="1"/>
      <c r="M13" s="1"/>
      <c r="N13" s="6">
        <v>11</v>
      </c>
      <c r="O13" s="6"/>
      <c r="P13" s="11"/>
      <c r="Q13" s="5"/>
      <c r="R13" s="1"/>
      <c r="S13" s="4"/>
      <c r="T13" s="1"/>
      <c r="U13" s="8">
        <v>6</v>
      </c>
      <c r="V13" s="11"/>
      <c r="W13" s="5"/>
      <c r="X13" s="5"/>
      <c r="Y13" s="1"/>
    </row>
    <row r="14" spans="2:25" ht="15.6" thickTop="1" thickBot="1" x14ac:dyDescent="0.35">
      <c r="B14" s="1"/>
      <c r="C14" s="8">
        <v>6</v>
      </c>
      <c r="D14" s="4"/>
      <c r="E14" s="1"/>
      <c r="F14" s="1"/>
      <c r="G14" s="1"/>
      <c r="H14" s="1"/>
      <c r="I14" s="6">
        <v>2</v>
      </c>
      <c r="J14" s="6"/>
      <c r="K14" s="4"/>
      <c r="L14" s="1"/>
      <c r="M14" s="1"/>
      <c r="N14" s="69" t="s">
        <v>26</v>
      </c>
      <c r="O14" s="6"/>
      <c r="P14" s="70" t="s">
        <v>60</v>
      </c>
      <c r="Q14" s="5"/>
      <c r="R14" s="1"/>
      <c r="S14" s="5"/>
      <c r="T14" s="1"/>
      <c r="U14" s="6"/>
      <c r="V14" s="70" t="s">
        <v>13</v>
      </c>
      <c r="W14" s="5"/>
      <c r="X14" s="5"/>
      <c r="Y14" s="1"/>
    </row>
    <row r="15" spans="2:25" ht="15.6" thickTop="1" thickBot="1" x14ac:dyDescent="0.35">
      <c r="B15" s="1"/>
      <c r="C15" s="1"/>
      <c r="D15" s="1"/>
      <c r="E15" s="1"/>
      <c r="F15" s="1"/>
      <c r="G15" s="1"/>
      <c r="H15" s="1"/>
      <c r="I15" s="69" t="s">
        <v>11</v>
      </c>
      <c r="J15" s="6"/>
      <c r="K15" s="5"/>
      <c r="L15" s="1"/>
      <c r="M15" s="1"/>
      <c r="N15" s="8">
        <v>14</v>
      </c>
      <c r="O15" s="11"/>
      <c r="P15" s="5"/>
      <c r="Q15" s="4"/>
      <c r="R15" s="5"/>
      <c r="S15" s="5"/>
      <c r="T15" s="1"/>
      <c r="U15" s="6">
        <v>2</v>
      </c>
      <c r="V15" s="6"/>
      <c r="W15" s="4"/>
      <c r="X15" s="1"/>
      <c r="Y15" s="1"/>
    </row>
    <row r="16" spans="2:25" ht="15.6" thickTop="1" thickBot="1" x14ac:dyDescent="0.35">
      <c r="B16" s="1"/>
      <c r="C16" s="1"/>
      <c r="D16" s="6" t="s">
        <v>8</v>
      </c>
      <c r="E16" s="1"/>
      <c r="F16" s="1"/>
      <c r="G16" s="1"/>
      <c r="H16" s="1"/>
      <c r="I16" s="8">
        <v>7</v>
      </c>
      <c r="J16" s="11"/>
      <c r="K16" s="1"/>
      <c r="L16" s="1"/>
      <c r="M16" s="1"/>
      <c r="N16" s="6"/>
      <c r="O16" s="70" t="s">
        <v>35</v>
      </c>
      <c r="P16" s="5"/>
      <c r="Q16" s="71" t="s">
        <v>157</v>
      </c>
      <c r="R16" s="5"/>
      <c r="S16" s="5"/>
      <c r="T16" s="1"/>
      <c r="U16" s="69" t="s">
        <v>11</v>
      </c>
      <c r="V16" s="6"/>
      <c r="W16" s="5"/>
      <c r="X16" s="12" t="s">
        <v>14</v>
      </c>
      <c r="Y16" s="1"/>
    </row>
    <row r="17" spans="2:25" ht="15.6" thickTop="1" thickBot="1" x14ac:dyDescent="0.35">
      <c r="B17" s="1"/>
      <c r="C17" s="1"/>
      <c r="D17" s="69" t="s">
        <v>12</v>
      </c>
      <c r="E17" s="1"/>
      <c r="F17" s="1"/>
      <c r="G17" s="1"/>
      <c r="H17" s="1"/>
      <c r="I17" s="1"/>
      <c r="J17" s="1"/>
      <c r="K17" s="6" t="s">
        <v>13</v>
      </c>
      <c r="L17" s="1"/>
      <c r="M17" s="1"/>
      <c r="N17" s="6">
        <v>10</v>
      </c>
      <c r="O17" s="6"/>
      <c r="P17" s="4"/>
      <c r="Q17" s="6"/>
      <c r="R17" s="4"/>
      <c r="S17" s="1"/>
      <c r="T17" s="1"/>
      <c r="U17" s="8">
        <v>7</v>
      </c>
      <c r="V17" s="11"/>
      <c r="W17" s="1"/>
      <c r="X17" s="1"/>
      <c r="Y17" s="1"/>
    </row>
    <row r="18" spans="2:25" ht="15.6" thickTop="1" thickBot="1" x14ac:dyDescent="0.35">
      <c r="B18" s="1"/>
      <c r="C18" s="1"/>
      <c r="D18" s="8" t="s">
        <v>9</v>
      </c>
      <c r="E18" s="4"/>
      <c r="F18" s="1"/>
      <c r="G18" s="1"/>
      <c r="H18" s="1"/>
      <c r="I18" s="1"/>
      <c r="J18" s="6" t="s">
        <v>8</v>
      </c>
      <c r="K18" s="69" t="s">
        <v>15</v>
      </c>
      <c r="L18" s="1"/>
      <c r="M18" s="1"/>
      <c r="N18" s="69" t="s">
        <v>36</v>
      </c>
      <c r="O18" s="6"/>
      <c r="P18" s="5"/>
      <c r="Q18" s="6" t="s">
        <v>15</v>
      </c>
      <c r="R18" s="5"/>
      <c r="S18" s="1"/>
      <c r="T18" s="1"/>
      <c r="U18" s="1"/>
      <c r="V18" s="1"/>
      <c r="W18" s="1"/>
      <c r="X18" s="1"/>
      <c r="Y18" s="1"/>
    </row>
    <row r="19" spans="2:25" ht="15.6" thickTop="1" thickBot="1" x14ac:dyDescent="0.35">
      <c r="B19" s="1"/>
      <c r="C19" s="1"/>
      <c r="D19" s="1"/>
      <c r="E19" s="1"/>
      <c r="F19" s="1"/>
      <c r="G19" s="1"/>
      <c r="H19" s="1"/>
      <c r="I19" s="1"/>
      <c r="J19" s="69" t="s">
        <v>14</v>
      </c>
      <c r="K19" s="8"/>
      <c r="L19" s="4"/>
      <c r="M19" s="1"/>
      <c r="N19" s="8">
        <v>15</v>
      </c>
      <c r="O19" s="11"/>
      <c r="P19" s="1"/>
      <c r="Q19" s="11"/>
      <c r="R19" s="1"/>
      <c r="S19" s="1"/>
      <c r="T19" s="1"/>
      <c r="U19" s="1"/>
      <c r="V19" s="1"/>
      <c r="W19" s="6" t="s">
        <v>12</v>
      </c>
      <c r="X19" s="1"/>
      <c r="Y19" s="1"/>
    </row>
    <row r="20" spans="2:25" ht="15.6" thickTop="1" thickBot="1" x14ac:dyDescent="0.35">
      <c r="B20" s="1"/>
      <c r="C20" s="1"/>
      <c r="D20" s="1"/>
      <c r="E20" s="1"/>
      <c r="F20" s="1"/>
      <c r="G20" s="1"/>
      <c r="H20" s="1"/>
      <c r="I20" s="1"/>
      <c r="J20" s="8" t="s">
        <v>9</v>
      </c>
      <c r="K20" s="4"/>
      <c r="L20" s="1"/>
      <c r="M20" s="1"/>
      <c r="N20" s="1"/>
      <c r="O20" s="1"/>
      <c r="P20" s="1"/>
      <c r="Q20" s="1"/>
      <c r="R20" s="1"/>
      <c r="S20" s="1"/>
      <c r="T20" s="1"/>
      <c r="U20" s="1"/>
      <c r="V20" s="1"/>
      <c r="W20" s="22"/>
      <c r="X20" s="1"/>
      <c r="Y20" s="1"/>
    </row>
    <row r="21" spans="2:25" ht="15.6" thickTop="1" thickBot="1" x14ac:dyDescent="0.35">
      <c r="B21" s="1"/>
      <c r="C21" s="1"/>
      <c r="D21" s="1"/>
      <c r="E21" s="1"/>
      <c r="F21" s="1"/>
      <c r="G21" s="1"/>
      <c r="H21" s="1"/>
      <c r="I21" s="1"/>
      <c r="J21" s="1"/>
      <c r="K21" s="1"/>
      <c r="L21" s="1"/>
      <c r="M21" s="1"/>
      <c r="N21" s="1"/>
      <c r="O21" s="1"/>
      <c r="P21" s="1"/>
      <c r="Q21" s="1"/>
      <c r="R21" s="1"/>
      <c r="S21" s="1"/>
      <c r="T21" s="1"/>
      <c r="U21" s="1"/>
      <c r="V21" s="1"/>
      <c r="W21" s="12" t="s">
        <v>13</v>
      </c>
      <c r="X21" s="1"/>
      <c r="Y21" s="1"/>
    </row>
    <row r="22" spans="2:25" ht="15.6" thickTop="1" thickBot="1" x14ac:dyDescent="0.35">
      <c r="B22" s="1"/>
      <c r="C22" s="1"/>
      <c r="D22" s="1"/>
      <c r="E22" s="1"/>
      <c r="F22" s="1"/>
      <c r="G22" s="1"/>
      <c r="H22" s="1"/>
      <c r="I22" s="1"/>
      <c r="J22" s="1"/>
      <c r="K22" s="6" t="s">
        <v>74</v>
      </c>
      <c r="L22" s="1"/>
      <c r="M22" s="1"/>
      <c r="N22" s="1"/>
      <c r="O22" s="1"/>
      <c r="P22" s="1"/>
      <c r="Q22" s="1"/>
      <c r="R22" s="1"/>
      <c r="S22" s="1"/>
      <c r="T22" s="1"/>
      <c r="U22" s="1"/>
      <c r="V22" s="1"/>
      <c r="W22" s="1"/>
      <c r="X22" s="1"/>
      <c r="Y22" s="1"/>
    </row>
    <row r="23" spans="2:25" ht="15.6" thickTop="1" thickBot="1" x14ac:dyDescent="0.35">
      <c r="B23" s="1"/>
      <c r="C23" s="1"/>
      <c r="D23" s="1"/>
      <c r="E23" s="1"/>
      <c r="F23" s="1"/>
      <c r="G23" s="1"/>
      <c r="H23" s="1"/>
      <c r="I23" s="1"/>
      <c r="J23" s="6" t="s">
        <v>10</v>
      </c>
      <c r="K23" s="69" t="s">
        <v>37</v>
      </c>
      <c r="L23" s="1"/>
      <c r="M23" s="1"/>
      <c r="N23" s="1"/>
      <c r="O23" s="1"/>
      <c r="P23" s="1"/>
      <c r="Q23" s="1"/>
      <c r="R23" s="1"/>
      <c r="S23" s="1"/>
      <c r="T23" s="1"/>
      <c r="U23" s="1"/>
      <c r="V23" s="6" t="s">
        <v>8</v>
      </c>
      <c r="W23" s="1"/>
      <c r="X23" s="1"/>
      <c r="Y23" s="1"/>
    </row>
    <row r="24" spans="2:25" ht="15.6" thickTop="1" thickBot="1" x14ac:dyDescent="0.35">
      <c r="B24" s="1"/>
      <c r="C24" s="1"/>
      <c r="D24" s="1"/>
      <c r="E24" s="1"/>
      <c r="F24" s="1"/>
      <c r="G24" s="1"/>
      <c r="H24" s="1"/>
      <c r="I24" s="1"/>
      <c r="J24" s="69" t="s">
        <v>75</v>
      </c>
      <c r="K24" s="8"/>
      <c r="L24" s="4"/>
      <c r="M24" s="1"/>
      <c r="N24" s="1"/>
      <c r="O24" s="1"/>
      <c r="P24" s="1"/>
      <c r="Q24" s="1"/>
      <c r="R24" s="1"/>
      <c r="S24" s="1"/>
      <c r="T24" s="1"/>
      <c r="U24" s="1"/>
      <c r="V24" s="69" t="s">
        <v>15</v>
      </c>
      <c r="W24" s="1"/>
      <c r="X24" s="1"/>
      <c r="Y24" s="1"/>
    </row>
    <row r="25" spans="2:25" ht="15.6" thickTop="1" thickBot="1" x14ac:dyDescent="0.35">
      <c r="B25" s="1"/>
      <c r="C25" s="1"/>
      <c r="D25" s="1"/>
      <c r="E25" s="1"/>
      <c r="F25" s="1"/>
      <c r="G25" s="1"/>
      <c r="H25" s="1"/>
      <c r="I25" s="1"/>
      <c r="J25" s="8" t="s">
        <v>11</v>
      </c>
      <c r="K25" s="4"/>
      <c r="L25" s="1"/>
      <c r="M25" s="1"/>
      <c r="N25" s="1"/>
      <c r="O25" s="1"/>
      <c r="P25" s="1"/>
      <c r="Q25" s="1"/>
      <c r="R25" s="1"/>
      <c r="S25" s="1"/>
      <c r="T25" s="1"/>
      <c r="U25" s="1"/>
      <c r="V25" s="8" t="s">
        <v>9</v>
      </c>
      <c r="W25" s="4"/>
      <c r="X25" s="1"/>
      <c r="Y25" s="1"/>
    </row>
    <row r="26" spans="2:25" ht="15" thickTop="1" x14ac:dyDescent="0.3">
      <c r="B26" s="1"/>
      <c r="C26" s="1"/>
      <c r="D26" s="1"/>
      <c r="E26" s="1"/>
      <c r="F26" s="1"/>
      <c r="G26" s="1"/>
      <c r="H26" s="1"/>
      <c r="I26" s="1"/>
      <c r="J26" s="1"/>
      <c r="K26" s="1"/>
      <c r="L26" s="1"/>
      <c r="M26" s="1"/>
      <c r="N26" s="1"/>
      <c r="O26" s="1"/>
      <c r="P26" s="1"/>
      <c r="Q26" s="1"/>
      <c r="R26" s="1"/>
      <c r="S26" s="1"/>
      <c r="T26" s="1"/>
      <c r="U26" s="1"/>
      <c r="V26" s="6"/>
      <c r="W26" s="21"/>
      <c r="X26" s="1"/>
      <c r="Y26" s="1"/>
    </row>
    <row r="27" spans="2:25" ht="15" thickBot="1" x14ac:dyDescent="0.35">
      <c r="B27" s="1"/>
      <c r="C27" s="1"/>
      <c r="D27" s="1"/>
      <c r="E27" s="1"/>
      <c r="F27" s="1"/>
      <c r="G27" s="1"/>
      <c r="H27" s="1"/>
      <c r="I27" s="1"/>
      <c r="J27" s="1"/>
      <c r="K27" s="1"/>
      <c r="L27" s="1"/>
      <c r="M27" s="1"/>
      <c r="N27" s="1"/>
      <c r="O27" s="1"/>
      <c r="P27" s="1"/>
      <c r="Q27" s="1"/>
      <c r="R27" s="1"/>
      <c r="S27" s="1"/>
      <c r="T27" s="1"/>
      <c r="U27" s="1"/>
      <c r="V27" s="6" t="s">
        <v>10</v>
      </c>
      <c r="W27" s="1"/>
      <c r="X27" s="1"/>
      <c r="Y27" s="1"/>
    </row>
    <row r="28" spans="2:25" ht="15.6" thickTop="1" thickBot="1" x14ac:dyDescent="0.35">
      <c r="B28" s="1"/>
      <c r="C28" s="1"/>
      <c r="D28" s="1"/>
      <c r="E28" s="1"/>
      <c r="F28" s="1"/>
      <c r="G28" s="1"/>
      <c r="H28" s="1"/>
      <c r="I28" s="1"/>
      <c r="J28" s="1"/>
      <c r="K28" s="1"/>
      <c r="L28" s="1"/>
      <c r="M28" s="1"/>
      <c r="N28" s="1"/>
      <c r="O28" s="1"/>
      <c r="P28" s="1"/>
      <c r="Q28" s="1"/>
      <c r="R28" s="1"/>
      <c r="S28" s="1"/>
      <c r="T28" s="1"/>
      <c r="U28" s="1"/>
      <c r="V28" s="69" t="s">
        <v>37</v>
      </c>
      <c r="W28" s="1"/>
      <c r="X28" s="1"/>
      <c r="Y28" s="1"/>
    </row>
    <row r="29" spans="2:25" ht="15.6" thickTop="1" thickBot="1" x14ac:dyDescent="0.35">
      <c r="B29" s="1"/>
      <c r="C29" s="1"/>
      <c r="D29" s="1"/>
      <c r="E29" s="1"/>
      <c r="F29" s="1"/>
      <c r="G29" s="1"/>
      <c r="H29" s="1"/>
      <c r="I29" s="1"/>
      <c r="J29" s="1"/>
      <c r="K29" s="1"/>
      <c r="L29" s="1"/>
      <c r="M29" s="1"/>
      <c r="N29" s="1"/>
      <c r="O29" s="1"/>
      <c r="P29" s="1"/>
      <c r="Q29" s="1"/>
      <c r="R29" s="1"/>
      <c r="S29" s="1"/>
      <c r="T29" s="1"/>
      <c r="U29" s="1"/>
      <c r="V29" s="8" t="s">
        <v>11</v>
      </c>
      <c r="W29" s="4"/>
      <c r="X29" s="1"/>
      <c r="Y29" s="1"/>
    </row>
    <row r="30" spans="2:25" ht="15" thickTop="1" x14ac:dyDescent="0.3">
      <c r="B30" s="1"/>
      <c r="C30" s="1"/>
      <c r="D30" s="1"/>
      <c r="E30" s="1"/>
      <c r="F30" s="1"/>
      <c r="G30" s="1"/>
      <c r="H30" s="1"/>
      <c r="I30" s="1"/>
      <c r="J30" s="1"/>
      <c r="K30" s="1"/>
      <c r="L30" s="1"/>
      <c r="M30" s="1"/>
      <c r="N30" s="1"/>
      <c r="O30" s="1"/>
      <c r="P30" s="1"/>
      <c r="Q30" s="1"/>
      <c r="R30" s="1"/>
      <c r="S30" s="1"/>
      <c r="T30" s="1"/>
      <c r="U30" s="1"/>
      <c r="V30" s="1"/>
      <c r="W30" s="1"/>
      <c r="X30" s="1"/>
      <c r="Y30" s="1"/>
    </row>
    <row r="31" spans="2:25" ht="15" thickBot="1" x14ac:dyDescent="0.35">
      <c r="B31" s="1"/>
      <c r="C31" s="1"/>
      <c r="D31" s="1"/>
      <c r="E31" s="1"/>
      <c r="F31" s="1"/>
      <c r="G31" s="1"/>
      <c r="H31" s="1"/>
      <c r="I31" s="1"/>
      <c r="J31" s="1"/>
      <c r="K31" s="1"/>
      <c r="L31" s="1"/>
      <c r="M31" s="1"/>
      <c r="N31" s="1"/>
      <c r="O31" s="1"/>
      <c r="P31" s="1"/>
      <c r="Q31" s="1"/>
      <c r="R31" s="1"/>
      <c r="S31" s="1"/>
      <c r="T31" s="1"/>
      <c r="U31" s="1"/>
      <c r="V31" s="1"/>
      <c r="W31" s="6" t="s">
        <v>15</v>
      </c>
      <c r="X31" s="1"/>
      <c r="Y31" s="1"/>
    </row>
    <row r="32" spans="2:25" ht="15.6" thickTop="1" thickBot="1" x14ac:dyDescent="0.35">
      <c r="B32" s="1"/>
      <c r="C32" s="1"/>
      <c r="D32" s="1"/>
      <c r="E32" s="1"/>
      <c r="F32" s="1"/>
      <c r="G32" s="1"/>
      <c r="H32" s="1"/>
      <c r="I32" s="1"/>
      <c r="J32" s="1"/>
      <c r="K32" s="1"/>
      <c r="L32" s="1"/>
      <c r="M32" s="1"/>
      <c r="N32" s="1"/>
      <c r="O32" s="1"/>
      <c r="P32" s="1"/>
      <c r="Q32" s="1"/>
      <c r="R32" s="1"/>
      <c r="S32" s="1"/>
      <c r="T32" s="1"/>
      <c r="U32" s="1"/>
      <c r="V32" s="1"/>
      <c r="W32" s="69" t="s">
        <v>26</v>
      </c>
      <c r="X32" s="1"/>
      <c r="Y32" s="1"/>
    </row>
    <row r="33" spans="7:25" ht="15.6" thickTop="1" thickBot="1" x14ac:dyDescent="0.35">
      <c r="G33" s="1"/>
      <c r="H33" s="1"/>
      <c r="I33" s="1"/>
      <c r="J33" s="1"/>
      <c r="K33" s="1"/>
      <c r="L33" s="1"/>
      <c r="M33" s="1"/>
      <c r="N33" s="1"/>
      <c r="O33" s="1"/>
      <c r="P33" s="1"/>
      <c r="Q33" s="1"/>
      <c r="R33" s="1"/>
      <c r="S33" s="1"/>
      <c r="T33" s="1"/>
      <c r="U33" s="1"/>
      <c r="V33" s="1"/>
      <c r="W33" s="8" t="s">
        <v>37</v>
      </c>
      <c r="X33" s="4"/>
      <c r="Y33" s="1"/>
    </row>
    <row r="34" spans="7:25" ht="15" thickTop="1" x14ac:dyDescent="0.3">
      <c r="G34" s="1"/>
      <c r="H34" s="1"/>
      <c r="I34" s="1"/>
      <c r="J34" s="1"/>
      <c r="K34" s="1"/>
      <c r="L34" s="1"/>
      <c r="M34" s="1"/>
      <c r="N34" s="1"/>
      <c r="O34" s="1"/>
      <c r="P34" s="1"/>
      <c r="Q34" s="1"/>
      <c r="R34" s="1"/>
      <c r="S34" s="1"/>
      <c r="T34" s="1"/>
      <c r="U34" s="1"/>
      <c r="V34" s="1"/>
      <c r="W34" s="1"/>
      <c r="X34" s="1"/>
      <c r="Y34" s="1"/>
    </row>
    <row r="35" spans="7:25" x14ac:dyDescent="0.3">
      <c r="G35" s="1"/>
      <c r="H35" s="1"/>
      <c r="I35" s="1"/>
      <c r="J35" s="1"/>
      <c r="K35" s="1"/>
      <c r="L35" s="1"/>
      <c r="M35" s="1"/>
      <c r="N35" s="1"/>
      <c r="O35" s="1"/>
      <c r="P35" s="1"/>
      <c r="Q35" s="1"/>
      <c r="R35" s="1"/>
      <c r="S35" s="1"/>
      <c r="T35" s="1"/>
      <c r="U35" s="1"/>
      <c r="V35" s="1"/>
      <c r="W35" s="1"/>
      <c r="X35" s="1"/>
      <c r="Y35" s="1"/>
    </row>
    <row r="36" spans="7:25" x14ac:dyDescent="0.3">
      <c r="G36" s="1"/>
      <c r="H36" s="1"/>
      <c r="I36" s="1"/>
      <c r="J36" s="1"/>
      <c r="K36" s="1"/>
      <c r="L36" s="1"/>
      <c r="M36" s="1"/>
      <c r="N36" s="1"/>
      <c r="O36" s="1"/>
      <c r="P36" s="1"/>
      <c r="Q36" s="1"/>
      <c r="R36" s="1"/>
      <c r="S36" s="1"/>
      <c r="T36" s="1"/>
      <c r="U36" s="1"/>
      <c r="V36" s="1"/>
      <c r="W36" s="1"/>
      <c r="X36" s="1"/>
      <c r="Y36" s="1"/>
    </row>
    <row r="37" spans="7:25" x14ac:dyDescent="0.3">
      <c r="K37" s="1"/>
      <c r="L37" s="1"/>
      <c r="M37" s="1"/>
      <c r="N37" s="1"/>
      <c r="O37" s="1"/>
      <c r="P37" s="1"/>
      <c r="Q37" s="1"/>
      <c r="R37" s="1"/>
      <c r="S37" s="1"/>
      <c r="T37" s="1"/>
      <c r="U37" s="1"/>
      <c r="V37" s="1"/>
      <c r="W37" s="1"/>
      <c r="X37" s="1"/>
      <c r="Y37" s="1"/>
    </row>
    <row r="38" spans="7:25" x14ac:dyDescent="0.3">
      <c r="K38" s="1"/>
      <c r="L38" s="1"/>
      <c r="M38" s="1"/>
      <c r="N38" s="1"/>
      <c r="O38" s="1"/>
      <c r="P38" s="1"/>
      <c r="Q38" s="1"/>
      <c r="R38" s="1"/>
      <c r="S38" s="1"/>
      <c r="T38" s="1"/>
      <c r="U38" s="1"/>
      <c r="V38" s="1"/>
      <c r="W38" s="1"/>
      <c r="X38" s="1"/>
      <c r="Y38" s="1"/>
    </row>
    <row r="39" spans="7:25" x14ac:dyDescent="0.3">
      <c r="K39" s="1"/>
      <c r="L39" s="1"/>
      <c r="M39" s="1"/>
      <c r="N39" s="1"/>
      <c r="O39" s="1"/>
      <c r="P39" s="1"/>
      <c r="Q39" s="1"/>
      <c r="R39" s="1"/>
      <c r="S39" s="1"/>
      <c r="T39" s="1"/>
      <c r="U39" s="1"/>
      <c r="V39" s="1"/>
      <c r="W39" s="1"/>
      <c r="X39" s="1"/>
      <c r="Y39" s="1"/>
    </row>
    <row r="40" spans="7:25" x14ac:dyDescent="0.3">
      <c r="K40" s="1"/>
      <c r="L40" s="1"/>
      <c r="M40" s="1"/>
      <c r="N40" s="1"/>
      <c r="O40" s="1"/>
      <c r="P40" s="1"/>
      <c r="Q40" s="1"/>
      <c r="R40" s="1"/>
      <c r="S40" s="1"/>
      <c r="T40" s="1"/>
      <c r="U40" s="1"/>
      <c r="V40" s="1"/>
      <c r="W40" s="1"/>
      <c r="X40" s="1"/>
      <c r="Y40" s="1"/>
    </row>
    <row r="41" spans="7:25" x14ac:dyDescent="0.3">
      <c r="K41" s="1"/>
      <c r="L41" s="1"/>
      <c r="M41" s="1"/>
      <c r="N41" s="1"/>
      <c r="O41" s="1"/>
      <c r="P41" s="1"/>
      <c r="Q41" s="1"/>
      <c r="R41" s="1"/>
      <c r="S41" s="1"/>
      <c r="T41" s="1"/>
      <c r="U41" s="1"/>
      <c r="V41" s="1"/>
      <c r="W41" s="1"/>
      <c r="X41" s="1"/>
      <c r="Y41" s="1"/>
    </row>
    <row r="42" spans="7:25" x14ac:dyDescent="0.3">
      <c r="K42" s="1"/>
      <c r="L42" s="1"/>
      <c r="M42" s="1"/>
      <c r="N42" s="1"/>
      <c r="O42" s="1"/>
      <c r="P42" s="1"/>
      <c r="Q42" s="1"/>
      <c r="R42" s="1"/>
      <c r="S42" s="1"/>
      <c r="T42" s="1"/>
      <c r="U42" s="1"/>
      <c r="V42" s="1"/>
      <c r="W42" s="1"/>
      <c r="X42" s="1"/>
      <c r="Y42" s="1"/>
    </row>
    <row r="43" spans="7:25" x14ac:dyDescent="0.3">
      <c r="K43" s="1"/>
      <c r="L43" s="1"/>
      <c r="M43" s="1"/>
      <c r="N43" s="1"/>
      <c r="O43" s="1"/>
      <c r="P43" s="1"/>
      <c r="Q43" s="1"/>
      <c r="R43" s="1"/>
      <c r="S43" s="1"/>
      <c r="T43" s="1"/>
      <c r="U43" s="1"/>
      <c r="V43" s="1"/>
      <c r="W43" s="1"/>
      <c r="X43" s="1"/>
      <c r="Y43" s="1"/>
    </row>
    <row r="44" spans="7:25" x14ac:dyDescent="0.3">
      <c r="K44" s="1"/>
      <c r="L44" s="1"/>
      <c r="M44" s="1"/>
      <c r="N44" s="1"/>
      <c r="O44" s="1"/>
      <c r="P44" s="1"/>
      <c r="Q44" s="1"/>
      <c r="R44" s="1"/>
      <c r="S44" s="1"/>
      <c r="T44" s="1"/>
      <c r="U44" s="1"/>
      <c r="V44" s="1"/>
      <c r="W44" s="1"/>
      <c r="X44" s="1"/>
      <c r="Y44" s="1"/>
    </row>
    <row r="45" spans="7:25" x14ac:dyDescent="0.3">
      <c r="K45" s="1"/>
      <c r="L45" s="1"/>
      <c r="M45" s="1"/>
      <c r="N45" s="1"/>
      <c r="O45" s="1"/>
      <c r="P45" s="1"/>
      <c r="Q45" s="1"/>
      <c r="R45" s="1"/>
      <c r="S45" s="1"/>
      <c r="T45" s="1"/>
      <c r="U45" s="1"/>
      <c r="V45" s="1"/>
      <c r="W45" s="1"/>
      <c r="X45" s="1"/>
      <c r="Y45" s="1"/>
    </row>
    <row r="46" spans="7:25" x14ac:dyDescent="0.3">
      <c r="U46" s="1"/>
      <c r="V46" s="1"/>
      <c r="W46" s="1"/>
      <c r="Y46" s="1"/>
    </row>
    <row r="47" spans="7:25" x14ac:dyDescent="0.3">
      <c r="U47" s="1"/>
      <c r="V47" s="1"/>
      <c r="W47" s="1"/>
    </row>
    <row r="48" spans="7:25" x14ac:dyDescent="0.3">
      <c r="U48" s="1"/>
      <c r="V48" s="1"/>
      <c r="W48" s="1"/>
    </row>
    <row r="49" spans="21:23" x14ac:dyDescent="0.3">
      <c r="U49" s="1"/>
      <c r="V49" s="1"/>
      <c r="W49" s="1"/>
    </row>
    <row r="50" spans="21:23" x14ac:dyDescent="0.3">
      <c r="U50" s="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5E47-00B0-4637-B356-4F93A27CBBAE}">
  <dimension ref="H3:T152"/>
  <sheetViews>
    <sheetView topLeftCell="A5" zoomScale="40" zoomScaleNormal="40" workbookViewId="0">
      <selection activeCell="K12" sqref="K12:N29"/>
    </sheetView>
  </sheetViews>
  <sheetFormatPr defaultRowHeight="14.4" x14ac:dyDescent="0.3"/>
  <cols>
    <col min="9" max="15" width="22.88671875" customWidth="1"/>
  </cols>
  <sheetData>
    <row r="3" spans="8:20" ht="13.05" customHeight="1" x14ac:dyDescent="0.3">
      <c r="H3" s="1"/>
      <c r="I3" s="1"/>
      <c r="J3" s="1"/>
      <c r="K3" s="1"/>
      <c r="L3" s="1"/>
      <c r="M3" s="1"/>
      <c r="N3" s="1"/>
      <c r="O3" s="1"/>
      <c r="P3" s="1"/>
      <c r="Q3" s="1"/>
    </row>
    <row r="4" spans="8:20" ht="13.05" customHeight="1" x14ac:dyDescent="0.3">
      <c r="H4" s="1"/>
      <c r="I4" s="1"/>
      <c r="J4" s="1"/>
      <c r="K4" s="1"/>
      <c r="L4" s="1"/>
      <c r="M4" s="1"/>
      <c r="N4" s="1"/>
      <c r="O4" s="1"/>
      <c r="P4" s="1"/>
      <c r="Q4" s="1"/>
    </row>
    <row r="5" spans="8:20" ht="13.05" customHeight="1" x14ac:dyDescent="0.3">
      <c r="H5" s="1"/>
      <c r="I5" s="1"/>
      <c r="J5" s="1"/>
      <c r="K5" s="1"/>
      <c r="L5" s="1"/>
      <c r="M5" s="1"/>
      <c r="N5" s="1"/>
      <c r="O5" s="1"/>
      <c r="P5" s="1"/>
      <c r="Q5" s="1"/>
    </row>
    <row r="6" spans="8:20" ht="13.05" customHeight="1" x14ac:dyDescent="0.3">
      <c r="H6" s="1"/>
      <c r="I6" s="1"/>
      <c r="J6" s="1"/>
      <c r="K6" s="1"/>
      <c r="L6" s="1"/>
      <c r="M6" s="1"/>
      <c r="N6" s="1"/>
      <c r="O6" s="1"/>
      <c r="P6" s="1"/>
      <c r="Q6" s="1"/>
    </row>
    <row r="7" spans="8:20" ht="13.05" customHeight="1" x14ac:dyDescent="0.3">
      <c r="H7" s="1"/>
      <c r="I7" s="1"/>
      <c r="J7" s="1"/>
      <c r="K7" s="1"/>
      <c r="L7" s="1"/>
      <c r="M7" s="1"/>
      <c r="N7" s="1"/>
      <c r="O7" s="1"/>
      <c r="P7" s="1"/>
      <c r="Q7" s="1"/>
    </row>
    <row r="8" spans="8:20" ht="13.05" customHeight="1" x14ac:dyDescent="0.3">
      <c r="H8" s="1"/>
      <c r="I8" s="1"/>
      <c r="J8" s="1"/>
      <c r="K8" s="1"/>
      <c r="L8" s="1"/>
      <c r="M8" s="1"/>
      <c r="N8" s="1"/>
      <c r="O8" s="1"/>
      <c r="P8" s="1"/>
      <c r="Q8" s="1"/>
    </row>
    <row r="9" spans="8:20" ht="13.05" customHeight="1" x14ac:dyDescent="0.3">
      <c r="H9" s="1"/>
      <c r="I9" s="1"/>
      <c r="J9" s="1"/>
      <c r="K9" s="1"/>
      <c r="L9" s="1"/>
      <c r="M9" s="1"/>
      <c r="N9" s="1"/>
      <c r="O9" s="1"/>
      <c r="P9" s="1"/>
      <c r="Q9" s="1"/>
    </row>
    <row r="10" spans="8:20" ht="13.05" customHeight="1" x14ac:dyDescent="0.3">
      <c r="H10" s="1"/>
      <c r="I10" s="1"/>
      <c r="J10" s="1"/>
      <c r="K10" s="1"/>
      <c r="L10" s="1"/>
      <c r="M10" s="1"/>
      <c r="N10" s="1"/>
      <c r="O10" s="1"/>
      <c r="P10" s="1"/>
      <c r="Q10" s="1"/>
    </row>
    <row r="11" spans="8:20" ht="13.05" customHeight="1" x14ac:dyDescent="0.3">
      <c r="H11" s="1"/>
      <c r="I11" s="1"/>
      <c r="J11" s="1"/>
      <c r="K11" s="1"/>
      <c r="L11" s="1"/>
      <c r="M11" s="1"/>
      <c r="N11" s="1"/>
      <c r="O11" s="1"/>
      <c r="P11" s="1"/>
      <c r="Q11" s="1"/>
    </row>
    <row r="12" spans="8:20" ht="13.05" customHeight="1" x14ac:dyDescent="0.3">
      <c r="H12" s="1"/>
      <c r="I12" s="1"/>
      <c r="J12" s="1"/>
      <c r="K12" s="1"/>
      <c r="L12" s="1"/>
      <c r="M12" s="1"/>
      <c r="N12" s="1"/>
      <c r="O12" s="1"/>
      <c r="P12" s="1"/>
      <c r="Q12" s="1"/>
      <c r="R12" s="1"/>
    </row>
    <row r="13" spans="8:20" ht="13.05" customHeight="1" x14ac:dyDescent="0.3">
      <c r="H13" s="1"/>
      <c r="I13" s="1"/>
      <c r="J13" s="1"/>
      <c r="K13" s="1"/>
      <c r="L13" s="1"/>
      <c r="M13" s="1"/>
      <c r="N13" s="1"/>
      <c r="O13" s="1"/>
      <c r="P13" s="1"/>
      <c r="Q13" s="1"/>
      <c r="R13" s="1"/>
    </row>
    <row r="14" spans="8:20" ht="13.05" customHeight="1" thickBot="1" x14ac:dyDescent="0.35">
      <c r="H14" s="1"/>
      <c r="I14" s="1"/>
      <c r="J14" s="1"/>
      <c r="K14" s="6" t="s">
        <v>274</v>
      </c>
      <c r="L14" s="1"/>
      <c r="M14" s="1"/>
      <c r="N14" s="1"/>
      <c r="O14" s="1"/>
      <c r="P14" s="1"/>
      <c r="Q14" s="1"/>
      <c r="R14" s="1"/>
    </row>
    <row r="15" spans="8:20" ht="13.05" customHeight="1" thickTop="1" thickBot="1" x14ac:dyDescent="0.35">
      <c r="H15" s="1"/>
      <c r="I15" s="1"/>
      <c r="J15" s="1"/>
      <c r="K15" s="69"/>
      <c r="L15" s="12" t="s">
        <v>275</v>
      </c>
      <c r="M15" s="1"/>
      <c r="N15" s="1"/>
      <c r="O15" s="1"/>
      <c r="P15" s="1"/>
      <c r="Q15" s="1"/>
      <c r="R15" s="1"/>
      <c r="S15" s="1"/>
      <c r="T15" s="1"/>
    </row>
    <row r="16" spans="8:20" ht="13.05" customHeight="1" thickTop="1" thickBot="1" x14ac:dyDescent="0.35">
      <c r="H16" s="1"/>
      <c r="I16" s="1"/>
      <c r="J16" s="1"/>
      <c r="K16" s="8" t="s">
        <v>275</v>
      </c>
      <c r="L16" s="4"/>
      <c r="M16" s="5"/>
      <c r="N16" s="1"/>
      <c r="O16" s="1"/>
      <c r="P16" s="1"/>
      <c r="Q16" s="1"/>
      <c r="R16" s="1"/>
      <c r="S16" s="1"/>
      <c r="T16" s="1"/>
    </row>
    <row r="17" spans="8:20" ht="13.05" customHeight="1" thickTop="1" thickBot="1" x14ac:dyDescent="0.35">
      <c r="H17" s="1"/>
      <c r="I17" s="1"/>
      <c r="J17" s="1"/>
      <c r="K17" s="1"/>
      <c r="L17" s="1"/>
      <c r="M17" s="10" t="s">
        <v>268</v>
      </c>
      <c r="N17" s="1"/>
      <c r="O17" s="1"/>
      <c r="P17" s="1"/>
      <c r="Q17" s="1"/>
      <c r="R17" s="1"/>
      <c r="S17" s="1"/>
      <c r="T17" s="1"/>
    </row>
    <row r="18" spans="8:20" ht="13.05" customHeight="1" thickTop="1" thickBot="1" x14ac:dyDescent="0.35">
      <c r="H18" s="1"/>
      <c r="I18" s="1"/>
      <c r="J18" s="1"/>
      <c r="K18" s="6" t="s">
        <v>268</v>
      </c>
      <c r="L18" s="1"/>
      <c r="M18" s="4"/>
      <c r="N18" s="5"/>
      <c r="O18" s="1"/>
      <c r="P18" s="1"/>
      <c r="Q18" s="1"/>
      <c r="R18" s="1"/>
      <c r="S18" s="1"/>
      <c r="T18" s="1"/>
    </row>
    <row r="19" spans="8:20" ht="13.05" customHeight="1" thickTop="1" thickBot="1" x14ac:dyDescent="0.35">
      <c r="H19" s="1"/>
      <c r="I19" s="1"/>
      <c r="J19" s="1"/>
      <c r="K19" s="69"/>
      <c r="L19" s="6" t="s">
        <v>268</v>
      </c>
      <c r="M19" s="5"/>
      <c r="N19" s="5"/>
      <c r="O19" s="1"/>
      <c r="P19" s="1"/>
      <c r="Q19" s="1"/>
      <c r="R19" s="1"/>
      <c r="S19" s="1"/>
      <c r="T19" s="1"/>
    </row>
    <row r="20" spans="8:20" ht="13.05" customHeight="1" thickTop="1" thickBot="1" x14ac:dyDescent="0.35">
      <c r="H20" s="1"/>
      <c r="I20" s="1"/>
      <c r="J20" s="1"/>
      <c r="K20" s="8" t="s">
        <v>269</v>
      </c>
      <c r="L20" s="4"/>
      <c r="M20" s="1"/>
      <c r="N20" s="5"/>
      <c r="O20" s="1"/>
      <c r="P20" s="1"/>
      <c r="Q20" s="1"/>
      <c r="R20" s="1"/>
      <c r="S20" s="1"/>
      <c r="T20" s="1"/>
    </row>
    <row r="21" spans="8:20" ht="13.05" customHeight="1" thickTop="1" thickBot="1" x14ac:dyDescent="0.35">
      <c r="H21" s="1"/>
      <c r="I21" s="1"/>
      <c r="J21" s="1"/>
      <c r="K21" s="1"/>
      <c r="L21" s="1"/>
      <c r="M21" s="1"/>
      <c r="N21" s="10" t="s">
        <v>273</v>
      </c>
      <c r="O21" s="1"/>
      <c r="P21" s="1"/>
      <c r="Q21" s="1"/>
      <c r="R21" s="1"/>
      <c r="S21" s="1"/>
      <c r="T21" s="1"/>
    </row>
    <row r="22" spans="8:20" ht="13.05" customHeight="1" thickTop="1" thickBot="1" x14ac:dyDescent="0.35">
      <c r="H22" s="1"/>
      <c r="I22" s="1"/>
      <c r="J22" s="1"/>
      <c r="K22" s="1" t="s">
        <v>270</v>
      </c>
      <c r="L22" s="1"/>
      <c r="M22" s="1"/>
      <c r="N22" s="4"/>
      <c r="O22" s="5"/>
      <c r="P22" s="1"/>
      <c r="Q22" s="1"/>
      <c r="R22" s="1"/>
      <c r="S22" s="1"/>
      <c r="T22" s="1"/>
    </row>
    <row r="23" spans="8:20" ht="13.05" customHeight="1" thickTop="1" thickBot="1" x14ac:dyDescent="0.35">
      <c r="H23" s="1"/>
      <c r="I23" s="1"/>
      <c r="J23" s="1"/>
      <c r="K23" s="69"/>
      <c r="L23" s="12" t="s">
        <v>271</v>
      </c>
      <c r="M23" s="1"/>
      <c r="N23" s="5"/>
      <c r="O23" s="5"/>
      <c r="P23" s="1"/>
      <c r="Q23" s="1"/>
      <c r="R23" s="1"/>
      <c r="S23" s="1"/>
      <c r="T23" s="1"/>
    </row>
    <row r="24" spans="8:20" ht="13.05" customHeight="1" thickTop="1" thickBot="1" x14ac:dyDescent="0.35">
      <c r="H24" s="1"/>
      <c r="I24" s="1"/>
      <c r="J24" s="1"/>
      <c r="K24" s="8" t="s">
        <v>271</v>
      </c>
      <c r="L24" s="4"/>
      <c r="M24" s="5"/>
      <c r="N24" s="5"/>
      <c r="O24" s="5"/>
      <c r="P24" s="1"/>
      <c r="Q24" s="1"/>
      <c r="R24" s="1"/>
      <c r="S24" s="1"/>
      <c r="T24" s="1"/>
    </row>
    <row r="25" spans="8:20" ht="13.05" customHeight="1" thickTop="1" thickBot="1" x14ac:dyDescent="0.35">
      <c r="H25" s="1"/>
      <c r="I25" s="1"/>
      <c r="J25" s="1"/>
      <c r="K25" s="1"/>
      <c r="L25" s="1"/>
      <c r="M25" s="10" t="s">
        <v>273</v>
      </c>
      <c r="N25" s="5"/>
      <c r="O25" s="10" t="s">
        <v>297</v>
      </c>
      <c r="P25" s="1"/>
      <c r="Q25" s="1"/>
      <c r="R25" s="1"/>
      <c r="S25" s="1"/>
      <c r="T25" s="1"/>
    </row>
    <row r="26" spans="8:20" ht="13.05" customHeight="1" thickTop="1" thickBot="1" x14ac:dyDescent="0.35">
      <c r="H26" s="1"/>
      <c r="I26" s="1"/>
      <c r="J26" s="1"/>
      <c r="K26" s="1" t="s">
        <v>272</v>
      </c>
      <c r="L26" s="1"/>
      <c r="M26" s="4"/>
      <c r="N26" s="1"/>
      <c r="O26" s="4"/>
      <c r="P26" s="1"/>
      <c r="Q26" s="1"/>
      <c r="R26" s="1"/>
      <c r="S26" s="1"/>
      <c r="T26" s="1"/>
    </row>
    <row r="27" spans="8:20" ht="13.05" customHeight="1" thickTop="1" thickBot="1" x14ac:dyDescent="0.35">
      <c r="H27" s="1"/>
      <c r="I27" s="1"/>
      <c r="J27" s="1"/>
      <c r="K27" s="69"/>
      <c r="L27" s="12" t="s">
        <v>273</v>
      </c>
      <c r="M27" s="5"/>
      <c r="N27" s="1"/>
      <c r="O27" s="5"/>
      <c r="P27" s="1"/>
      <c r="Q27" s="1"/>
      <c r="R27" s="1"/>
      <c r="S27" s="1"/>
      <c r="T27" s="1"/>
    </row>
    <row r="28" spans="8:20" ht="13.05" customHeight="1" thickTop="1" thickBot="1" x14ac:dyDescent="0.35">
      <c r="H28" s="1"/>
      <c r="I28" s="1"/>
      <c r="J28" s="1"/>
      <c r="K28" s="8" t="s">
        <v>273</v>
      </c>
      <c r="L28" s="4"/>
      <c r="M28" s="1"/>
      <c r="N28" s="1"/>
      <c r="O28" s="5"/>
      <c r="P28" s="1"/>
      <c r="Q28" s="1"/>
      <c r="R28" s="1"/>
      <c r="S28" s="1"/>
      <c r="T28" s="1"/>
    </row>
    <row r="29" spans="8:20" ht="13.05" customHeight="1" thickTop="1" thickBot="1" x14ac:dyDescent="0.35">
      <c r="H29" s="1"/>
      <c r="I29" s="1"/>
      <c r="J29" s="1"/>
      <c r="K29" s="1"/>
      <c r="L29" s="1"/>
      <c r="M29" s="1"/>
      <c r="N29" s="8" t="s">
        <v>297</v>
      </c>
      <c r="O29" s="5"/>
      <c r="P29" s="1"/>
      <c r="Q29" s="1"/>
      <c r="R29" s="1"/>
      <c r="S29" s="1"/>
      <c r="T29" s="1"/>
    </row>
    <row r="30" spans="8:20" ht="13.05" customHeight="1" thickTop="1" x14ac:dyDescent="0.3">
      <c r="H30" s="1"/>
      <c r="I30" s="1"/>
      <c r="J30" s="1"/>
      <c r="K30" s="1"/>
      <c r="L30" s="1"/>
      <c r="M30" s="1"/>
      <c r="N30" s="1"/>
      <c r="O30" s="1"/>
      <c r="P30" s="1"/>
      <c r="Q30" s="1"/>
      <c r="R30" s="1"/>
      <c r="S30" s="1"/>
      <c r="T30" s="1"/>
    </row>
    <row r="31" spans="8:20" ht="13.05" customHeight="1" thickBot="1" x14ac:dyDescent="0.35">
      <c r="H31" s="1"/>
      <c r="I31" s="1"/>
      <c r="J31" s="1"/>
      <c r="K31" s="1"/>
      <c r="L31" s="6" t="s">
        <v>283</v>
      </c>
      <c r="M31" s="1"/>
      <c r="N31" s="6" t="s">
        <v>298</v>
      </c>
      <c r="O31" s="1"/>
      <c r="P31" s="1"/>
      <c r="Q31" s="1"/>
      <c r="R31" s="1"/>
      <c r="S31" s="1"/>
      <c r="T31" s="1"/>
    </row>
    <row r="32" spans="8:20" ht="13.05" customHeight="1" thickTop="1" thickBot="1" x14ac:dyDescent="0.35">
      <c r="H32" s="1"/>
      <c r="I32" s="1"/>
      <c r="J32" s="1"/>
      <c r="K32" s="6" t="s">
        <v>288</v>
      </c>
      <c r="L32" s="69"/>
      <c r="M32" s="6" t="s">
        <v>283</v>
      </c>
      <c r="N32" s="69"/>
      <c r="O32" s="12" t="s">
        <v>298</v>
      </c>
      <c r="P32" s="1"/>
      <c r="Q32" s="1"/>
      <c r="R32" s="1"/>
      <c r="S32" s="1"/>
      <c r="T32" s="1"/>
    </row>
    <row r="33" spans="8:20" ht="13.05" customHeight="1" thickTop="1" thickBot="1" x14ac:dyDescent="0.35">
      <c r="H33" s="1"/>
      <c r="I33" s="1"/>
      <c r="J33" s="1"/>
      <c r="K33" s="69"/>
      <c r="L33" s="8" t="s">
        <v>288</v>
      </c>
      <c r="M33" s="69"/>
      <c r="N33" s="8" t="s">
        <v>289</v>
      </c>
      <c r="O33" s="4"/>
      <c r="P33" s="1"/>
      <c r="Q33" s="1"/>
      <c r="R33" s="1"/>
      <c r="S33" s="1"/>
      <c r="T33" s="1"/>
    </row>
    <row r="34" spans="8:20" ht="13.05" customHeight="1" thickTop="1" thickBot="1" x14ac:dyDescent="0.35">
      <c r="H34" s="1"/>
      <c r="I34" s="1"/>
      <c r="J34" s="1"/>
      <c r="K34" s="8" t="s">
        <v>278</v>
      </c>
      <c r="L34" s="4"/>
      <c r="M34" s="8" t="s">
        <v>289</v>
      </c>
      <c r="N34" s="4"/>
      <c r="O34" s="1"/>
      <c r="P34" s="1"/>
      <c r="Q34" s="1"/>
      <c r="R34" s="1"/>
      <c r="S34" s="1"/>
      <c r="T34" s="1"/>
    </row>
    <row r="35" spans="8:20" ht="13.05" customHeight="1" thickTop="1" x14ac:dyDescent="0.3">
      <c r="H35" s="1"/>
      <c r="I35" s="1"/>
      <c r="J35" s="1"/>
      <c r="K35" s="1"/>
      <c r="L35" s="1"/>
      <c r="M35" s="1"/>
      <c r="N35" s="1"/>
      <c r="O35" s="1"/>
      <c r="P35" s="1"/>
      <c r="Q35" s="1"/>
      <c r="R35" s="1"/>
      <c r="S35" s="1"/>
      <c r="T35" s="1"/>
    </row>
    <row r="36" spans="8:20" ht="13.05" customHeight="1" thickBot="1" x14ac:dyDescent="0.35">
      <c r="H36" s="1"/>
      <c r="I36" s="1"/>
      <c r="J36" s="1"/>
      <c r="K36" s="6" t="s">
        <v>266</v>
      </c>
      <c r="L36" s="1"/>
      <c r="M36" s="1"/>
      <c r="N36" s="1"/>
      <c r="O36" s="1"/>
      <c r="P36" s="1"/>
      <c r="Q36" s="1"/>
      <c r="R36" s="1"/>
      <c r="S36" s="1"/>
      <c r="T36" s="1"/>
    </row>
    <row r="37" spans="8:20" ht="13.05" customHeight="1" thickTop="1" thickBot="1" x14ac:dyDescent="0.35">
      <c r="H37" s="1"/>
      <c r="I37" s="1"/>
      <c r="J37" s="1"/>
      <c r="K37" s="69"/>
      <c r="L37" s="6" t="s">
        <v>266</v>
      </c>
      <c r="M37" s="1"/>
      <c r="N37" s="1"/>
      <c r="O37" s="1"/>
      <c r="P37" s="1"/>
      <c r="Q37" s="1"/>
      <c r="R37" s="1"/>
      <c r="S37" s="1"/>
      <c r="T37" s="1"/>
    </row>
    <row r="38" spans="8:20" ht="13.05" customHeight="1" thickTop="1" thickBot="1" x14ac:dyDescent="0.35">
      <c r="H38" s="1"/>
      <c r="I38" s="1"/>
      <c r="J38" s="1"/>
      <c r="K38" s="8" t="s">
        <v>267</v>
      </c>
      <c r="L38" s="4"/>
      <c r="M38" s="5"/>
      <c r="N38" s="1"/>
      <c r="O38" s="1"/>
      <c r="P38" s="1"/>
      <c r="Q38" s="1"/>
      <c r="R38" s="1"/>
      <c r="S38" s="1"/>
      <c r="T38" s="1"/>
    </row>
    <row r="39" spans="8:20" ht="13.05" customHeight="1" thickTop="1" thickBot="1" x14ac:dyDescent="0.35">
      <c r="H39" s="1"/>
      <c r="I39" s="1"/>
      <c r="J39" s="1"/>
      <c r="K39" s="1"/>
      <c r="L39" s="1"/>
      <c r="M39" s="10" t="s">
        <v>266</v>
      </c>
      <c r="N39" s="1"/>
      <c r="O39" s="1"/>
      <c r="P39" s="1"/>
      <c r="Q39" s="1"/>
      <c r="R39" s="1"/>
      <c r="S39" s="1"/>
      <c r="T39" s="1"/>
    </row>
    <row r="40" spans="8:20" ht="13.05" customHeight="1" thickTop="1" thickBot="1" x14ac:dyDescent="0.35">
      <c r="H40" s="1"/>
      <c r="I40" s="1"/>
      <c r="J40" s="1"/>
      <c r="K40" s="1" t="s">
        <v>264</v>
      </c>
      <c r="L40" s="1"/>
      <c r="M40" s="4"/>
      <c r="N40" s="5"/>
      <c r="O40" s="1"/>
      <c r="P40" s="1"/>
      <c r="Q40" s="1"/>
      <c r="R40" s="1"/>
      <c r="S40" s="1"/>
      <c r="T40" s="1"/>
    </row>
    <row r="41" spans="8:20" ht="13.05" customHeight="1" thickTop="1" thickBot="1" x14ac:dyDescent="0.35">
      <c r="H41" s="1"/>
      <c r="I41" s="1"/>
      <c r="J41" s="1"/>
      <c r="K41" s="69"/>
      <c r="L41" s="12" t="s">
        <v>265</v>
      </c>
      <c r="M41" s="5"/>
      <c r="N41" s="5"/>
      <c r="O41" s="1"/>
      <c r="P41" s="1"/>
      <c r="Q41" s="1"/>
      <c r="R41" s="1"/>
      <c r="S41" s="1"/>
      <c r="T41" s="1"/>
    </row>
    <row r="42" spans="8:20" ht="13.05" customHeight="1" thickTop="1" thickBot="1" x14ac:dyDescent="0.35">
      <c r="H42" s="1"/>
      <c r="I42" s="1"/>
      <c r="J42" s="1"/>
      <c r="K42" s="8" t="s">
        <v>265</v>
      </c>
      <c r="L42" s="4"/>
      <c r="M42" s="1"/>
      <c r="N42" s="5"/>
      <c r="O42" s="1"/>
      <c r="P42" s="1"/>
      <c r="Q42" s="1"/>
      <c r="R42" s="1"/>
      <c r="S42" s="1"/>
      <c r="T42" s="1"/>
    </row>
    <row r="43" spans="8:20" ht="13.05" customHeight="1" thickTop="1" thickBot="1" x14ac:dyDescent="0.35">
      <c r="H43" s="1"/>
      <c r="I43" s="1"/>
      <c r="J43" s="1"/>
      <c r="K43" s="1"/>
      <c r="L43" s="1"/>
      <c r="M43" s="1"/>
      <c r="N43" s="10" t="s">
        <v>266</v>
      </c>
      <c r="O43" s="1"/>
      <c r="P43" s="1"/>
      <c r="Q43" s="1"/>
      <c r="R43" s="1"/>
      <c r="S43" s="1"/>
      <c r="T43" s="1"/>
    </row>
    <row r="44" spans="8:20" ht="13.05" customHeight="1" thickTop="1" x14ac:dyDescent="0.3">
      <c r="H44" s="1"/>
      <c r="I44" s="1"/>
      <c r="J44" s="1"/>
      <c r="K44" s="6"/>
      <c r="L44" s="6"/>
      <c r="M44" s="6"/>
      <c r="N44" s="4"/>
      <c r="O44" s="5"/>
      <c r="P44" s="1"/>
      <c r="Q44" s="1"/>
      <c r="R44" s="1"/>
      <c r="S44" s="1"/>
      <c r="T44" s="1"/>
    </row>
    <row r="45" spans="8:20" ht="13.05" customHeight="1" thickBot="1" x14ac:dyDescent="0.35">
      <c r="H45" s="1"/>
      <c r="I45" s="1"/>
      <c r="J45" s="1"/>
      <c r="K45" s="1"/>
      <c r="L45" s="6" t="s">
        <v>282</v>
      </c>
      <c r="M45" s="1"/>
      <c r="N45" s="5"/>
      <c r="O45" s="5"/>
      <c r="P45" s="1"/>
      <c r="Q45" s="1"/>
      <c r="R45" s="1"/>
    </row>
    <row r="46" spans="8:20" ht="13.05" customHeight="1" thickTop="1" x14ac:dyDescent="0.3">
      <c r="H46" s="1"/>
      <c r="I46" s="1"/>
      <c r="J46" s="1"/>
      <c r="K46" s="6"/>
      <c r="L46" s="69"/>
      <c r="M46" s="1"/>
      <c r="N46" s="5"/>
      <c r="O46" s="5"/>
      <c r="P46" s="1"/>
      <c r="Q46" s="1"/>
      <c r="R46" s="1"/>
    </row>
    <row r="47" spans="8:20" ht="13.05" customHeight="1" thickBot="1" x14ac:dyDescent="0.35">
      <c r="H47" s="1"/>
      <c r="I47" s="1"/>
      <c r="J47" s="1"/>
      <c r="K47" s="1"/>
      <c r="L47" s="1"/>
      <c r="M47" s="10" t="s">
        <v>282</v>
      </c>
      <c r="N47" s="5"/>
      <c r="O47" s="5"/>
      <c r="P47" s="1"/>
      <c r="Q47" s="1"/>
      <c r="R47" s="1"/>
    </row>
    <row r="48" spans="8:20" ht="13.05" customHeight="1" thickTop="1" thickBot="1" x14ac:dyDescent="0.35">
      <c r="H48" s="1"/>
      <c r="I48" s="1"/>
      <c r="J48" s="1"/>
      <c r="K48" s="6" t="s">
        <v>276</v>
      </c>
      <c r="L48" s="1"/>
      <c r="M48" s="4"/>
      <c r="N48" s="1"/>
      <c r="O48" s="5"/>
      <c r="P48" s="1"/>
      <c r="Q48" s="1"/>
      <c r="R48" s="1"/>
    </row>
    <row r="49" spans="8:18" ht="13.05" customHeight="1" thickTop="1" thickBot="1" x14ac:dyDescent="0.35">
      <c r="H49" s="1"/>
      <c r="I49" s="1"/>
      <c r="J49" s="1"/>
      <c r="K49" s="69"/>
      <c r="L49" s="8" t="s">
        <v>277</v>
      </c>
      <c r="M49" s="1"/>
      <c r="N49" s="1"/>
      <c r="O49" s="5"/>
      <c r="P49" s="1"/>
      <c r="Q49" s="1"/>
      <c r="R49" s="1"/>
    </row>
    <row r="50" spans="8:18" ht="13.05" customHeight="1" thickTop="1" thickBot="1" x14ac:dyDescent="0.35">
      <c r="H50" s="1"/>
      <c r="I50" s="1"/>
      <c r="J50" s="1"/>
      <c r="K50" s="8" t="s">
        <v>277</v>
      </c>
      <c r="L50" s="4"/>
      <c r="M50" s="1"/>
      <c r="N50" s="1"/>
      <c r="O50" s="5"/>
      <c r="P50" s="1"/>
      <c r="Q50" s="1"/>
      <c r="R50" s="1"/>
    </row>
    <row r="51" spans="8:18" ht="13.05" customHeight="1" thickTop="1" x14ac:dyDescent="0.3">
      <c r="H51" s="1"/>
      <c r="I51" s="1"/>
      <c r="J51" s="1"/>
      <c r="K51" s="1"/>
      <c r="L51" s="1"/>
      <c r="M51" s="1"/>
      <c r="N51" s="1"/>
      <c r="O51" s="5"/>
      <c r="P51" s="1"/>
      <c r="Q51" s="1"/>
      <c r="R51" s="1"/>
    </row>
    <row r="52" spans="8:18" ht="13.05" customHeight="1" thickBot="1" x14ac:dyDescent="0.35">
      <c r="H52" s="1"/>
      <c r="I52" s="1"/>
      <c r="J52" s="1"/>
      <c r="K52" s="1"/>
      <c r="L52" s="1"/>
      <c r="M52" s="1"/>
      <c r="N52" s="1"/>
      <c r="O52" s="10" t="s">
        <v>281</v>
      </c>
      <c r="P52" s="1"/>
      <c r="Q52" s="1"/>
      <c r="R52" s="1"/>
    </row>
    <row r="53" spans="8:18" ht="13.05" customHeight="1" thickTop="1" thickBot="1" x14ac:dyDescent="0.35">
      <c r="H53" s="1"/>
      <c r="I53" s="1"/>
      <c r="J53" s="1"/>
      <c r="K53" s="1" t="s">
        <v>249</v>
      </c>
      <c r="L53" s="1"/>
      <c r="M53" s="1"/>
      <c r="N53" s="1"/>
      <c r="O53" s="4"/>
      <c r="P53" s="1"/>
      <c r="Q53" s="1"/>
      <c r="R53" s="1"/>
    </row>
    <row r="54" spans="8:18" ht="13.05" customHeight="1" thickTop="1" thickBot="1" x14ac:dyDescent="0.35">
      <c r="H54" s="1"/>
      <c r="I54" s="6" t="s">
        <v>248</v>
      </c>
      <c r="J54" s="1"/>
      <c r="K54" s="69"/>
      <c r="L54" s="1"/>
      <c r="M54" s="1"/>
      <c r="N54" s="1"/>
      <c r="O54" s="5"/>
      <c r="P54" s="1"/>
      <c r="Q54" s="1"/>
      <c r="R54" s="1"/>
    </row>
    <row r="55" spans="8:18" ht="13.05" customHeight="1" thickTop="1" thickBot="1" x14ac:dyDescent="0.35">
      <c r="H55" s="1"/>
      <c r="I55" s="69"/>
      <c r="J55" s="1" t="s">
        <v>249</v>
      </c>
      <c r="K55" s="21"/>
      <c r="L55" s="10" t="s">
        <v>251</v>
      </c>
      <c r="M55" s="1"/>
      <c r="N55" s="1"/>
      <c r="O55" s="5"/>
      <c r="P55" s="1"/>
      <c r="Q55" s="1"/>
      <c r="R55" s="1"/>
    </row>
    <row r="56" spans="8:18" ht="13.05" customHeight="1" thickTop="1" thickBot="1" x14ac:dyDescent="0.35">
      <c r="H56" s="1"/>
      <c r="I56" s="8" t="s">
        <v>249</v>
      </c>
      <c r="J56" s="69"/>
      <c r="K56" s="5"/>
      <c r="L56" s="5"/>
      <c r="M56" s="5"/>
      <c r="N56" s="1"/>
      <c r="O56" s="5"/>
      <c r="P56" s="1"/>
      <c r="Q56" s="1"/>
      <c r="R56" s="1"/>
    </row>
    <row r="57" spans="8:18" ht="13.05" customHeight="1" thickTop="1" thickBot="1" x14ac:dyDescent="0.35">
      <c r="H57" s="1"/>
      <c r="I57" s="6"/>
      <c r="J57" s="6"/>
      <c r="K57" s="15" t="s">
        <v>251</v>
      </c>
      <c r="L57" s="21"/>
      <c r="M57" s="10" t="s">
        <v>281</v>
      </c>
      <c r="N57" s="1"/>
      <c r="O57" s="5"/>
      <c r="P57" s="1"/>
      <c r="Q57" s="1"/>
      <c r="R57" s="1"/>
    </row>
    <row r="58" spans="8:18" ht="13.05" customHeight="1" thickTop="1" thickBot="1" x14ac:dyDescent="0.35">
      <c r="H58" s="1"/>
      <c r="I58" s="6" t="s">
        <v>250</v>
      </c>
      <c r="J58" s="1"/>
      <c r="K58" s="4"/>
      <c r="L58" s="1"/>
      <c r="M58" s="4"/>
      <c r="N58" s="5"/>
      <c r="O58" s="5"/>
      <c r="P58" s="1"/>
      <c r="Q58" s="1"/>
      <c r="R58" s="1"/>
    </row>
    <row r="59" spans="8:18" ht="13.05" customHeight="1" thickTop="1" thickBot="1" x14ac:dyDescent="0.35">
      <c r="H59" s="1"/>
      <c r="I59" s="69"/>
      <c r="J59" s="8" t="s">
        <v>251</v>
      </c>
      <c r="K59" s="5"/>
      <c r="L59" s="20" t="s">
        <v>281</v>
      </c>
      <c r="M59" s="5"/>
      <c r="N59" s="5"/>
      <c r="O59" s="5"/>
      <c r="P59" s="1"/>
      <c r="Q59" s="1"/>
      <c r="R59" s="1"/>
    </row>
    <row r="60" spans="8:18" ht="13.05" customHeight="1" thickTop="1" thickBot="1" x14ac:dyDescent="0.35">
      <c r="H60" s="1"/>
      <c r="I60" s="8" t="s">
        <v>251</v>
      </c>
      <c r="J60" s="4"/>
      <c r="K60" s="1"/>
      <c r="L60" s="1"/>
      <c r="M60" s="1"/>
      <c r="N60" s="5"/>
      <c r="O60" s="5"/>
      <c r="P60" s="1"/>
      <c r="Q60" s="1"/>
      <c r="R60" s="1"/>
    </row>
    <row r="61" spans="8:18" ht="13.05" customHeight="1" thickTop="1" thickBot="1" x14ac:dyDescent="0.35">
      <c r="H61" s="1"/>
      <c r="I61" s="1"/>
      <c r="J61" s="1"/>
      <c r="K61" s="1"/>
      <c r="L61" s="1"/>
      <c r="M61" s="1"/>
      <c r="N61" s="10" t="s">
        <v>281</v>
      </c>
      <c r="O61" s="5"/>
      <c r="P61" s="1"/>
      <c r="Q61" s="1"/>
      <c r="R61" s="1"/>
    </row>
    <row r="62" spans="8:18" ht="13.05" customHeight="1" thickTop="1" x14ac:dyDescent="0.3">
      <c r="H62" s="1"/>
      <c r="I62" s="1"/>
      <c r="J62" s="1"/>
      <c r="K62" s="1"/>
      <c r="L62" s="1"/>
      <c r="M62" s="1"/>
      <c r="N62" s="4"/>
      <c r="O62" s="1"/>
      <c r="P62" s="1"/>
      <c r="Q62" s="1"/>
      <c r="R62" s="1"/>
    </row>
    <row r="63" spans="8:18" ht="13.05" customHeight="1" x14ac:dyDescent="0.3">
      <c r="H63" s="1"/>
      <c r="I63" s="1"/>
      <c r="J63" s="1"/>
      <c r="K63" s="1"/>
      <c r="L63" s="1"/>
      <c r="M63" s="1"/>
      <c r="N63" s="5"/>
      <c r="O63" s="1"/>
      <c r="P63" s="1"/>
      <c r="Q63" s="1"/>
      <c r="R63" s="1"/>
    </row>
    <row r="64" spans="8:18" ht="13.05" customHeight="1" x14ac:dyDescent="0.3">
      <c r="H64" s="1"/>
      <c r="I64" s="1"/>
      <c r="J64" s="1"/>
      <c r="K64" s="1"/>
      <c r="L64" s="1"/>
      <c r="M64" s="1"/>
      <c r="N64" s="5"/>
      <c r="O64" s="1"/>
      <c r="P64" s="1"/>
      <c r="Q64" s="1"/>
      <c r="R64" s="1"/>
    </row>
    <row r="65" spans="8:18" ht="13.05" customHeight="1" thickBot="1" x14ac:dyDescent="0.35">
      <c r="H65" s="1"/>
      <c r="I65" s="1"/>
      <c r="J65" s="1"/>
      <c r="K65" s="1"/>
      <c r="L65" s="1"/>
      <c r="M65" s="20" t="s">
        <v>290</v>
      </c>
      <c r="N65" s="5"/>
      <c r="O65" s="1"/>
      <c r="P65" s="1"/>
      <c r="Q65" s="1"/>
      <c r="R65" s="1"/>
    </row>
    <row r="66" spans="8:18" ht="13.05" customHeight="1" thickTop="1" x14ac:dyDescent="0.3">
      <c r="H66" s="1"/>
      <c r="I66" s="1"/>
      <c r="J66" s="1"/>
      <c r="K66" s="1"/>
      <c r="L66" s="1"/>
      <c r="M66" s="1"/>
      <c r="N66" s="1"/>
      <c r="O66" s="1"/>
      <c r="P66" s="1"/>
      <c r="Q66" s="1"/>
      <c r="R66" s="1"/>
    </row>
    <row r="67" spans="8:18" ht="13.05" customHeight="1" thickBot="1" x14ac:dyDescent="0.35">
      <c r="H67" s="1"/>
      <c r="I67" s="1"/>
      <c r="J67" s="1"/>
      <c r="K67" s="6" t="s">
        <v>258</v>
      </c>
      <c r="L67" s="1"/>
      <c r="M67" s="1"/>
      <c r="N67" s="1"/>
      <c r="O67" s="1"/>
      <c r="P67" s="1"/>
      <c r="Q67" s="1"/>
      <c r="R67" s="1"/>
    </row>
    <row r="68" spans="8:18" ht="13.05" customHeight="1" thickTop="1" thickBot="1" x14ac:dyDescent="0.35">
      <c r="H68" s="1"/>
      <c r="I68" s="1"/>
      <c r="J68" s="1"/>
      <c r="K68" s="69"/>
      <c r="L68" s="6" t="s">
        <v>258</v>
      </c>
      <c r="M68" s="1"/>
      <c r="N68" s="1"/>
      <c r="O68" s="1"/>
      <c r="P68" s="1"/>
      <c r="Q68" s="1"/>
      <c r="R68" s="1"/>
    </row>
    <row r="69" spans="8:18" ht="13.05" customHeight="1" thickTop="1" thickBot="1" x14ac:dyDescent="0.35">
      <c r="H69" s="1"/>
      <c r="I69" s="1"/>
      <c r="J69" s="1"/>
      <c r="K69" s="8" t="s">
        <v>259</v>
      </c>
      <c r="L69" s="4"/>
      <c r="M69" s="5"/>
      <c r="N69" s="1"/>
      <c r="O69" s="1"/>
      <c r="P69" s="1"/>
      <c r="Q69" s="1"/>
      <c r="R69" s="1"/>
    </row>
    <row r="70" spans="8:18" ht="13.05" customHeight="1" thickTop="1" thickBot="1" x14ac:dyDescent="0.35">
      <c r="H70" s="1"/>
      <c r="I70" s="1"/>
      <c r="J70" s="1"/>
      <c r="K70" s="1"/>
      <c r="L70" s="1"/>
      <c r="M70" s="10" t="s">
        <v>258</v>
      </c>
      <c r="N70" s="1"/>
      <c r="O70" s="1"/>
      <c r="P70" s="1"/>
      <c r="Q70" s="1"/>
      <c r="R70" s="1"/>
    </row>
    <row r="71" spans="8:18" ht="13.05" customHeight="1" thickTop="1" thickBot="1" x14ac:dyDescent="0.35">
      <c r="H71" s="1"/>
      <c r="I71" s="1"/>
      <c r="J71" s="1"/>
      <c r="K71" s="6" t="s">
        <v>252</v>
      </c>
      <c r="L71" s="1"/>
      <c r="M71" s="4"/>
      <c r="N71" s="5"/>
      <c r="O71" s="1"/>
      <c r="P71" s="1"/>
      <c r="Q71" s="1"/>
      <c r="R71" s="1"/>
    </row>
    <row r="72" spans="8:18" ht="13.05" customHeight="1" thickTop="1" thickBot="1" x14ac:dyDescent="0.35">
      <c r="H72" s="1"/>
      <c r="I72" s="1"/>
      <c r="J72" s="1"/>
      <c r="K72" s="69"/>
      <c r="L72" s="6" t="s">
        <v>252</v>
      </c>
      <c r="M72" s="5"/>
      <c r="N72" s="5"/>
      <c r="O72" s="1"/>
      <c r="P72" s="1"/>
      <c r="Q72" s="1"/>
      <c r="R72" s="1"/>
    </row>
    <row r="73" spans="8:18" ht="13.05" customHeight="1" thickTop="1" thickBot="1" x14ac:dyDescent="0.35">
      <c r="H73" s="1"/>
      <c r="I73" s="1"/>
      <c r="J73" s="1"/>
      <c r="K73" s="8" t="s">
        <v>253</v>
      </c>
      <c r="L73" s="4"/>
      <c r="M73" s="1"/>
      <c r="N73" s="5"/>
      <c r="O73" s="1"/>
      <c r="P73" s="1"/>
      <c r="Q73" s="1"/>
      <c r="R73" s="1"/>
    </row>
    <row r="74" spans="8:18" ht="13.05" customHeight="1" thickTop="1" thickBot="1" x14ac:dyDescent="0.35">
      <c r="H74" s="1"/>
      <c r="I74" s="1"/>
      <c r="J74" s="1"/>
      <c r="K74" s="1"/>
      <c r="L74" s="1"/>
      <c r="M74" s="1"/>
      <c r="N74" s="10" t="s">
        <v>280</v>
      </c>
      <c r="O74" s="1"/>
      <c r="P74" s="1"/>
      <c r="Q74" s="1"/>
      <c r="R74" s="1"/>
    </row>
    <row r="75" spans="8:18" ht="13.05" customHeight="1" thickTop="1" thickBot="1" x14ac:dyDescent="0.35">
      <c r="H75" s="1"/>
      <c r="I75" s="1"/>
      <c r="J75" s="1"/>
      <c r="K75" s="6" t="s">
        <v>262</v>
      </c>
      <c r="L75" s="1"/>
      <c r="M75" s="1"/>
      <c r="N75" s="4"/>
      <c r="O75" s="5"/>
      <c r="P75" s="1"/>
      <c r="Q75" s="1"/>
      <c r="R75" s="1"/>
    </row>
    <row r="76" spans="8:18" ht="13.05" customHeight="1" thickTop="1" thickBot="1" x14ac:dyDescent="0.35">
      <c r="H76" s="1"/>
      <c r="I76" s="1"/>
      <c r="J76" s="1"/>
      <c r="K76" s="69"/>
      <c r="L76" s="6" t="s">
        <v>262</v>
      </c>
      <c r="M76" s="1"/>
      <c r="N76" s="5"/>
      <c r="O76" s="5"/>
      <c r="P76" s="1"/>
      <c r="Q76" s="1"/>
      <c r="R76" s="1"/>
    </row>
    <row r="77" spans="8:18" ht="13.05" customHeight="1" thickTop="1" thickBot="1" x14ac:dyDescent="0.35">
      <c r="H77" s="1"/>
      <c r="I77" s="1"/>
      <c r="J77" s="1"/>
      <c r="K77" s="8" t="s">
        <v>263</v>
      </c>
      <c r="L77" s="4"/>
      <c r="M77" s="5"/>
      <c r="N77" s="5"/>
      <c r="O77" s="5"/>
      <c r="P77" s="1"/>
      <c r="Q77" s="1"/>
      <c r="R77" s="1"/>
    </row>
    <row r="78" spans="8:18" ht="13.05" customHeight="1" thickTop="1" thickBot="1" x14ac:dyDescent="0.35">
      <c r="H78" s="1"/>
      <c r="I78" s="1"/>
      <c r="J78" s="1"/>
      <c r="K78" s="1"/>
      <c r="L78" s="1"/>
      <c r="M78" s="10" t="s">
        <v>280</v>
      </c>
      <c r="N78" s="5"/>
      <c r="O78" s="5"/>
      <c r="P78" s="1"/>
      <c r="Q78" s="1"/>
      <c r="R78" s="1"/>
    </row>
    <row r="79" spans="8:18" ht="13.05" customHeight="1" thickTop="1" x14ac:dyDescent="0.3">
      <c r="H79" s="1"/>
      <c r="I79" s="1"/>
      <c r="J79" s="1"/>
      <c r="K79" s="6"/>
      <c r="L79" s="1"/>
      <c r="M79" s="4"/>
      <c r="N79" s="1"/>
      <c r="O79" s="5"/>
      <c r="P79" s="1"/>
      <c r="Q79" s="1"/>
      <c r="R79" s="1"/>
    </row>
    <row r="80" spans="8:18" ht="13.05" customHeight="1" thickBot="1" x14ac:dyDescent="0.35">
      <c r="H80" s="1"/>
      <c r="I80" s="1"/>
      <c r="J80" s="1"/>
      <c r="K80" s="70"/>
      <c r="L80" s="8" t="s">
        <v>280</v>
      </c>
      <c r="M80" s="5"/>
      <c r="N80" s="1"/>
      <c r="O80" s="5"/>
      <c r="P80" s="1"/>
      <c r="Q80" s="1"/>
      <c r="R80" s="1"/>
    </row>
    <row r="81" spans="8:18" ht="13.05" customHeight="1" thickTop="1" x14ac:dyDescent="0.3">
      <c r="H81" s="1"/>
      <c r="I81" s="1"/>
      <c r="J81" s="1"/>
      <c r="K81" s="1"/>
      <c r="L81" s="1"/>
      <c r="M81" s="1"/>
      <c r="N81" s="1"/>
      <c r="O81" s="5"/>
      <c r="P81" s="1"/>
      <c r="Q81" s="1"/>
      <c r="R81" s="1"/>
    </row>
    <row r="82" spans="8:18" ht="13.05" customHeight="1" thickBot="1" x14ac:dyDescent="0.35">
      <c r="H82" s="1"/>
      <c r="I82" s="1"/>
      <c r="J82" s="1"/>
      <c r="K82" s="1"/>
      <c r="L82" s="1"/>
      <c r="M82" s="1"/>
      <c r="N82" s="1"/>
      <c r="O82" s="10" t="s">
        <v>279</v>
      </c>
      <c r="P82" s="1"/>
      <c r="Q82" s="1"/>
      <c r="R82" s="1"/>
    </row>
    <row r="83" spans="8:18" ht="13.05" customHeight="1" thickTop="1" thickBot="1" x14ac:dyDescent="0.35">
      <c r="H83" s="1"/>
      <c r="I83" s="1"/>
      <c r="J83" s="1"/>
      <c r="K83" s="6" t="s">
        <v>254</v>
      </c>
      <c r="L83" s="1"/>
      <c r="M83" s="1"/>
      <c r="N83" s="1"/>
      <c r="O83" s="4"/>
      <c r="P83" s="1"/>
      <c r="Q83" s="1"/>
      <c r="R83" s="1"/>
    </row>
    <row r="84" spans="8:18" ht="13.05" customHeight="1" thickTop="1" thickBot="1" x14ac:dyDescent="0.35">
      <c r="H84" s="1"/>
      <c r="I84" s="1"/>
      <c r="J84" s="1"/>
      <c r="K84" s="69"/>
      <c r="L84" s="12" t="s">
        <v>255</v>
      </c>
      <c r="M84" s="1"/>
      <c r="N84" s="1"/>
      <c r="O84" s="5"/>
      <c r="P84" s="1"/>
      <c r="Q84" s="1"/>
      <c r="R84" s="1"/>
    </row>
    <row r="85" spans="8:18" ht="13.05" customHeight="1" thickTop="1" thickBot="1" x14ac:dyDescent="0.35">
      <c r="H85" s="1"/>
      <c r="I85" s="1"/>
      <c r="J85" s="1"/>
      <c r="K85" s="8" t="s">
        <v>255</v>
      </c>
      <c r="L85" s="4"/>
      <c r="M85" s="5"/>
      <c r="N85" s="1"/>
      <c r="O85" s="5"/>
      <c r="P85" s="1"/>
      <c r="Q85" s="1"/>
      <c r="R85" s="1"/>
    </row>
    <row r="86" spans="8:18" ht="13.05" customHeight="1" thickTop="1" thickBot="1" x14ac:dyDescent="0.35">
      <c r="H86" s="1"/>
      <c r="I86" s="1"/>
      <c r="J86" s="1"/>
      <c r="K86" s="1"/>
      <c r="L86" s="1"/>
      <c r="M86" s="10" t="s">
        <v>260</v>
      </c>
      <c r="N86" s="1"/>
      <c r="O86" s="5"/>
      <c r="P86" s="1"/>
      <c r="Q86" s="1"/>
      <c r="R86" s="1"/>
    </row>
    <row r="87" spans="8:18" ht="13.05" customHeight="1" thickTop="1" thickBot="1" x14ac:dyDescent="0.35">
      <c r="H87" s="1"/>
      <c r="I87" s="1"/>
      <c r="J87" s="1"/>
      <c r="K87" s="6" t="s">
        <v>260</v>
      </c>
      <c r="L87" s="1"/>
      <c r="M87" s="4"/>
      <c r="N87" s="5"/>
      <c r="O87" s="5"/>
      <c r="P87" s="1"/>
      <c r="Q87" s="1"/>
      <c r="R87" s="1"/>
    </row>
    <row r="88" spans="8:18" ht="13.05" customHeight="1" thickTop="1" thickBot="1" x14ac:dyDescent="0.35">
      <c r="H88" s="1"/>
      <c r="I88" s="1"/>
      <c r="J88" s="1"/>
      <c r="K88" s="69"/>
      <c r="L88" s="6" t="s">
        <v>260</v>
      </c>
      <c r="M88" s="5"/>
      <c r="N88" s="5"/>
      <c r="O88" s="5"/>
      <c r="P88" s="1"/>
      <c r="Q88" s="1"/>
      <c r="R88" s="1"/>
    </row>
    <row r="89" spans="8:18" ht="13.05" customHeight="1" thickTop="1" thickBot="1" x14ac:dyDescent="0.35">
      <c r="H89" s="1"/>
      <c r="I89" s="1"/>
      <c r="J89" s="1"/>
      <c r="K89" s="8" t="s">
        <v>261</v>
      </c>
      <c r="L89" s="4"/>
      <c r="M89" s="1"/>
      <c r="N89" s="5"/>
      <c r="O89" s="5"/>
      <c r="P89" s="1"/>
      <c r="Q89" s="1"/>
      <c r="R89" s="1"/>
    </row>
    <row r="90" spans="8:18" ht="13.05" customHeight="1" thickTop="1" thickBot="1" x14ac:dyDescent="0.35">
      <c r="H90" s="1"/>
      <c r="I90" s="1"/>
      <c r="J90" s="1"/>
      <c r="K90" s="1"/>
      <c r="L90" s="1"/>
      <c r="M90" s="1"/>
      <c r="N90" s="10" t="s">
        <v>279</v>
      </c>
      <c r="O90" s="5"/>
      <c r="P90" s="1"/>
      <c r="Q90" s="1"/>
      <c r="R90" s="1"/>
    </row>
    <row r="91" spans="8:18" ht="13.05" customHeight="1" thickTop="1" thickBot="1" x14ac:dyDescent="0.35">
      <c r="H91" s="1"/>
      <c r="I91" s="1"/>
      <c r="J91" s="1"/>
      <c r="K91" s="6" t="s">
        <v>256</v>
      </c>
      <c r="L91" s="1"/>
      <c r="M91" s="1"/>
      <c r="N91" s="4"/>
      <c r="O91" s="1"/>
      <c r="P91" s="1"/>
      <c r="Q91" s="1"/>
      <c r="R91" s="1"/>
    </row>
    <row r="92" spans="8:18" ht="13.05" customHeight="1" thickTop="1" thickBot="1" x14ac:dyDescent="0.35">
      <c r="H92" s="1"/>
      <c r="I92" s="1"/>
      <c r="J92" s="1"/>
      <c r="K92" s="69"/>
      <c r="L92" s="12" t="s">
        <v>256</v>
      </c>
      <c r="M92" s="1"/>
      <c r="N92" s="5"/>
      <c r="O92" s="1"/>
      <c r="P92" s="1"/>
      <c r="Q92" s="1"/>
      <c r="R92" s="1"/>
    </row>
    <row r="93" spans="8:18" ht="13.05" customHeight="1" thickTop="1" thickBot="1" x14ac:dyDescent="0.35">
      <c r="H93" s="1"/>
      <c r="I93" s="1"/>
      <c r="J93" s="1"/>
      <c r="K93" s="8" t="s">
        <v>257</v>
      </c>
      <c r="L93" s="4"/>
      <c r="M93" s="5"/>
      <c r="N93" s="5"/>
      <c r="O93" s="1"/>
      <c r="P93" s="1"/>
      <c r="Q93" s="1"/>
      <c r="R93" s="1"/>
    </row>
    <row r="94" spans="8:18" ht="13.05" customHeight="1" thickTop="1" thickBot="1" x14ac:dyDescent="0.35">
      <c r="H94" s="1"/>
      <c r="I94" s="1"/>
      <c r="J94" s="1"/>
      <c r="K94" s="1"/>
      <c r="L94" s="1"/>
      <c r="M94" s="10" t="s">
        <v>279</v>
      </c>
      <c r="N94" s="5"/>
      <c r="O94" s="1"/>
      <c r="P94" s="1"/>
      <c r="Q94" s="1"/>
      <c r="R94" s="1"/>
    </row>
    <row r="95" spans="8:18" ht="13.05" customHeight="1" thickTop="1" x14ac:dyDescent="0.3">
      <c r="H95" s="1"/>
      <c r="I95" s="1"/>
      <c r="J95" s="1"/>
      <c r="K95" s="6"/>
      <c r="L95" s="1"/>
      <c r="M95" s="4"/>
      <c r="N95" s="1"/>
      <c r="O95" s="1"/>
      <c r="P95" s="1"/>
      <c r="Q95" s="1"/>
      <c r="R95" s="1"/>
    </row>
    <row r="96" spans="8:18" ht="13.05" customHeight="1" thickBot="1" x14ac:dyDescent="0.35">
      <c r="H96" s="1"/>
      <c r="I96" s="1"/>
      <c r="J96" s="1"/>
      <c r="K96" s="70"/>
      <c r="L96" s="6" t="s">
        <v>279</v>
      </c>
      <c r="M96" s="5"/>
      <c r="N96" s="1"/>
      <c r="O96" s="1"/>
      <c r="P96" s="1"/>
      <c r="Q96" s="1"/>
      <c r="R96" s="1"/>
    </row>
    <row r="97" spans="8:18" ht="13.05" customHeight="1" thickTop="1" x14ac:dyDescent="0.3">
      <c r="H97" s="1"/>
      <c r="I97" s="1"/>
      <c r="J97" s="1"/>
      <c r="K97" s="6"/>
      <c r="L97" s="9"/>
      <c r="M97" s="1"/>
      <c r="N97" s="1"/>
      <c r="O97" s="1"/>
      <c r="P97" s="1"/>
      <c r="Q97" s="1"/>
      <c r="R97" s="1"/>
    </row>
    <row r="98" spans="8:18" ht="13.05" customHeight="1" thickBot="1" x14ac:dyDescent="0.35">
      <c r="H98" s="1"/>
      <c r="I98" s="1"/>
      <c r="J98" s="1"/>
      <c r="K98" s="1"/>
      <c r="L98" s="1"/>
      <c r="M98" s="6" t="s">
        <v>293</v>
      </c>
      <c r="N98" s="1"/>
      <c r="O98" s="1"/>
      <c r="P98" s="1"/>
      <c r="Q98" s="1"/>
      <c r="R98" s="1"/>
    </row>
    <row r="99" spans="8:18" ht="13.05" customHeight="1" thickTop="1" thickBot="1" x14ac:dyDescent="0.35">
      <c r="H99" s="1"/>
      <c r="I99" s="1"/>
      <c r="J99" s="1"/>
      <c r="K99" s="1"/>
      <c r="L99" s="6" t="s">
        <v>286</v>
      </c>
      <c r="M99" s="69"/>
      <c r="N99" s="12" t="s">
        <v>293</v>
      </c>
      <c r="O99" s="1"/>
      <c r="P99" s="1"/>
      <c r="Q99" s="1"/>
      <c r="R99" s="1"/>
    </row>
    <row r="100" spans="8:18" ht="13.05" customHeight="1" thickTop="1" thickBot="1" x14ac:dyDescent="0.35">
      <c r="H100" s="1"/>
      <c r="I100" s="1"/>
      <c r="J100" s="1"/>
      <c r="K100" s="1"/>
      <c r="L100" s="69"/>
      <c r="M100" s="8" t="s">
        <v>286</v>
      </c>
      <c r="N100" s="4"/>
      <c r="O100" s="5"/>
      <c r="P100" s="1"/>
      <c r="Q100" s="1"/>
      <c r="R100" s="1"/>
    </row>
    <row r="101" spans="8:18" ht="13.05" customHeight="1" thickTop="1" thickBot="1" x14ac:dyDescent="0.35">
      <c r="H101" s="1"/>
      <c r="I101" s="1"/>
      <c r="J101" s="1"/>
      <c r="K101" s="1"/>
      <c r="L101" s="8" t="s">
        <v>287</v>
      </c>
      <c r="M101" s="4"/>
      <c r="N101" s="1"/>
      <c r="O101" s="5"/>
      <c r="P101" s="1"/>
      <c r="Q101" s="1"/>
      <c r="R101" s="1"/>
    </row>
    <row r="102" spans="8:18" ht="13.05" customHeight="1" thickTop="1" thickBot="1" x14ac:dyDescent="0.35">
      <c r="H102" s="1"/>
      <c r="I102" s="1"/>
      <c r="J102" s="1"/>
      <c r="K102" s="1"/>
      <c r="L102" s="1"/>
      <c r="M102" s="1"/>
      <c r="N102" s="1"/>
      <c r="O102" s="10" t="s">
        <v>295</v>
      </c>
      <c r="P102" s="1"/>
      <c r="Q102" s="1"/>
      <c r="R102" s="1"/>
    </row>
    <row r="103" spans="8:18" ht="13.05" customHeight="1" thickTop="1" x14ac:dyDescent="0.3">
      <c r="H103" s="1"/>
      <c r="I103" s="1"/>
      <c r="J103" s="1"/>
      <c r="K103" s="1"/>
      <c r="L103" s="1"/>
      <c r="M103" s="1"/>
      <c r="N103" s="1"/>
      <c r="O103" s="4"/>
      <c r="P103" s="1"/>
      <c r="Q103" s="1"/>
      <c r="R103" s="1"/>
    </row>
    <row r="104" spans="8:18" ht="13.05" customHeight="1" thickBot="1" x14ac:dyDescent="0.35">
      <c r="H104" s="1"/>
      <c r="I104" s="1"/>
      <c r="J104" s="1"/>
      <c r="K104" s="1"/>
      <c r="L104" s="1"/>
      <c r="M104" s="6" t="s">
        <v>295</v>
      </c>
      <c r="N104" s="1"/>
      <c r="O104" s="5"/>
      <c r="P104" s="1"/>
      <c r="Q104" s="1"/>
      <c r="R104" s="1"/>
    </row>
    <row r="105" spans="8:18" ht="13.05" customHeight="1" thickTop="1" thickBot="1" x14ac:dyDescent="0.35">
      <c r="H105" s="1"/>
      <c r="I105" s="1"/>
      <c r="J105" s="1"/>
      <c r="K105" s="1"/>
      <c r="L105" s="1"/>
      <c r="M105" s="69"/>
      <c r="N105" s="12" t="s">
        <v>295</v>
      </c>
      <c r="O105" s="5"/>
      <c r="P105" s="1"/>
      <c r="Q105" s="1"/>
      <c r="R105" s="1"/>
    </row>
    <row r="106" spans="8:18" ht="13.05" customHeight="1" thickTop="1" thickBot="1" x14ac:dyDescent="0.35">
      <c r="H106" s="1"/>
      <c r="I106" s="1"/>
      <c r="J106" s="1"/>
      <c r="K106" s="1"/>
      <c r="L106" s="1"/>
      <c r="M106" s="8" t="s">
        <v>296</v>
      </c>
      <c r="N106" s="4"/>
      <c r="O106" s="1"/>
      <c r="P106" s="1"/>
      <c r="Q106" s="1"/>
      <c r="R106" s="1"/>
    </row>
    <row r="107" spans="8:18" ht="13.05" customHeight="1" thickTop="1" x14ac:dyDescent="0.3">
      <c r="H107" s="1"/>
      <c r="I107" s="1"/>
      <c r="J107" s="1"/>
      <c r="K107" s="1"/>
      <c r="L107" s="1"/>
      <c r="M107" s="1"/>
      <c r="N107" s="1"/>
      <c r="O107" s="1"/>
      <c r="P107" s="1"/>
      <c r="Q107" s="1"/>
      <c r="R107" s="1"/>
    </row>
    <row r="108" spans="8:18" ht="13.05" customHeight="1" thickBot="1" x14ac:dyDescent="0.35">
      <c r="H108" s="1"/>
      <c r="I108" s="1"/>
      <c r="J108" s="1"/>
      <c r="K108" s="1"/>
      <c r="L108" s="1"/>
      <c r="M108" s="6" t="s">
        <v>292</v>
      </c>
      <c r="N108" s="1"/>
      <c r="O108" s="1"/>
      <c r="P108" s="1"/>
      <c r="Q108" s="1"/>
      <c r="R108" s="1"/>
    </row>
    <row r="109" spans="8:18" ht="13.05" customHeight="1" thickTop="1" thickBot="1" x14ac:dyDescent="0.35">
      <c r="H109" s="1"/>
      <c r="I109" s="1"/>
      <c r="J109" s="1"/>
      <c r="K109" s="1"/>
      <c r="L109" s="1"/>
      <c r="M109" s="69"/>
      <c r="N109" s="12" t="s">
        <v>292</v>
      </c>
      <c r="O109" s="1"/>
      <c r="P109" s="1"/>
      <c r="Q109" s="1"/>
      <c r="R109" s="1"/>
    </row>
    <row r="110" spans="8:18" ht="13.05" customHeight="1" thickTop="1" thickBot="1" x14ac:dyDescent="0.35">
      <c r="H110" s="1"/>
      <c r="I110" s="1"/>
      <c r="J110" s="1"/>
      <c r="K110" s="1"/>
      <c r="L110" s="1"/>
      <c r="M110" s="8" t="s">
        <v>291</v>
      </c>
      <c r="N110" s="4"/>
      <c r="O110" s="5"/>
      <c r="P110" s="1"/>
      <c r="Q110" s="1"/>
      <c r="R110" s="1"/>
    </row>
    <row r="111" spans="8:18" ht="13.05" customHeight="1" thickTop="1" thickBot="1" x14ac:dyDescent="0.35">
      <c r="H111" s="1"/>
      <c r="I111" s="1"/>
      <c r="J111" s="1"/>
      <c r="K111" s="1"/>
      <c r="L111" s="1" t="s">
        <v>284</v>
      </c>
      <c r="M111" s="1"/>
      <c r="N111" s="1"/>
      <c r="O111" s="10" t="s">
        <v>292</v>
      </c>
      <c r="P111" s="1"/>
      <c r="Q111" s="1"/>
      <c r="R111" s="1"/>
    </row>
    <row r="112" spans="8:18" ht="13.05" customHeight="1" thickTop="1" thickBot="1" x14ac:dyDescent="0.35">
      <c r="H112" s="1"/>
      <c r="I112" s="1"/>
      <c r="J112" s="1"/>
      <c r="K112" s="1"/>
      <c r="L112" s="69"/>
      <c r="M112" s="6" t="s">
        <v>285</v>
      </c>
      <c r="N112" s="1"/>
      <c r="O112" s="4"/>
      <c r="P112" s="1"/>
      <c r="Q112" s="1"/>
      <c r="R112" s="1"/>
    </row>
    <row r="113" spans="8:18" ht="13.05" customHeight="1" thickTop="1" thickBot="1" x14ac:dyDescent="0.35">
      <c r="H113" s="1"/>
      <c r="I113" s="1"/>
      <c r="J113" s="1"/>
      <c r="K113" s="1"/>
      <c r="L113" s="8" t="s">
        <v>285</v>
      </c>
      <c r="M113" s="69"/>
      <c r="N113" s="12" t="s">
        <v>285</v>
      </c>
      <c r="O113" s="5"/>
      <c r="P113" s="1"/>
      <c r="Q113" s="1"/>
      <c r="R113" s="1"/>
    </row>
    <row r="114" spans="8:18" ht="13.05" customHeight="1" thickTop="1" thickBot="1" x14ac:dyDescent="0.35">
      <c r="H114" s="1"/>
      <c r="I114" s="1"/>
      <c r="J114" s="1"/>
      <c r="K114" s="1"/>
      <c r="L114" s="1"/>
      <c r="M114" s="8" t="s">
        <v>294</v>
      </c>
      <c r="N114" s="4"/>
      <c r="O114" s="1"/>
      <c r="P114" s="1"/>
      <c r="Q114" s="1"/>
      <c r="R114" s="1"/>
    </row>
    <row r="115" spans="8:18" ht="13.05" customHeight="1" thickTop="1" x14ac:dyDescent="0.3">
      <c r="H115" s="1"/>
      <c r="I115" s="1"/>
      <c r="J115" s="1"/>
      <c r="K115" s="1"/>
      <c r="L115" s="1"/>
      <c r="M115" s="1"/>
      <c r="N115" s="1"/>
      <c r="O115" s="1"/>
      <c r="P115" s="1"/>
      <c r="Q115" s="1"/>
      <c r="R115" s="1"/>
    </row>
    <row r="116" spans="8:18" ht="13.05" customHeight="1" x14ac:dyDescent="0.3">
      <c r="H116" s="1"/>
      <c r="I116" s="1"/>
      <c r="J116" s="1"/>
      <c r="K116" s="1"/>
      <c r="L116" s="1"/>
      <c r="M116" s="1"/>
      <c r="N116" s="1"/>
      <c r="O116" s="1"/>
      <c r="P116" s="1"/>
      <c r="Q116" s="1"/>
      <c r="R116" s="1"/>
    </row>
    <row r="117" spans="8:18" ht="13.05" customHeight="1" x14ac:dyDescent="0.3">
      <c r="H117" s="1"/>
      <c r="I117" s="1"/>
      <c r="J117" s="1"/>
      <c r="K117" s="1"/>
      <c r="L117" s="1"/>
      <c r="M117" s="1"/>
      <c r="N117" s="1"/>
      <c r="O117" s="1"/>
      <c r="P117" s="1"/>
      <c r="Q117" s="1"/>
      <c r="R117" s="1"/>
    </row>
    <row r="118" spans="8:18" ht="13.05" customHeight="1" x14ac:dyDescent="0.3">
      <c r="H118" s="1"/>
      <c r="I118" s="1"/>
      <c r="J118" s="1"/>
      <c r="K118" s="1"/>
      <c r="L118" s="1"/>
      <c r="M118" s="1"/>
      <c r="N118" s="1"/>
      <c r="O118" s="1"/>
      <c r="P118" s="1"/>
      <c r="Q118" s="1"/>
      <c r="R118" s="1"/>
    </row>
    <row r="119" spans="8:18" ht="13.05" customHeight="1" x14ac:dyDescent="0.3">
      <c r="H119" s="1"/>
      <c r="I119" s="1"/>
      <c r="J119" s="1"/>
      <c r="K119" s="1"/>
      <c r="L119" s="1"/>
      <c r="M119" s="1"/>
      <c r="N119" s="1"/>
      <c r="O119" s="1"/>
      <c r="P119" s="1"/>
      <c r="Q119" s="1"/>
      <c r="R119" s="1"/>
    </row>
    <row r="120" spans="8:18" ht="13.05" customHeight="1" x14ac:dyDescent="0.3">
      <c r="H120" s="1"/>
      <c r="I120" s="1"/>
      <c r="J120" s="1"/>
      <c r="K120" s="1"/>
      <c r="L120" s="1"/>
      <c r="M120" s="1"/>
      <c r="N120" s="1"/>
      <c r="O120" s="1"/>
      <c r="P120" s="1"/>
      <c r="Q120" s="1"/>
      <c r="R120" s="1"/>
    </row>
    <row r="121" spans="8:18" ht="13.05" customHeight="1" x14ac:dyDescent="0.3">
      <c r="H121" s="1"/>
      <c r="I121" s="1"/>
      <c r="J121" s="1"/>
      <c r="K121" s="1"/>
      <c r="L121" s="1"/>
      <c r="M121" s="1"/>
      <c r="N121" s="1"/>
      <c r="O121" s="1"/>
      <c r="P121" s="1"/>
      <c r="Q121" s="1"/>
      <c r="R121" s="1"/>
    </row>
    <row r="122" spans="8:18" ht="13.05" customHeight="1" x14ac:dyDescent="0.3">
      <c r="H122" s="1"/>
      <c r="I122" s="1"/>
      <c r="J122" s="1"/>
      <c r="K122" s="1"/>
      <c r="L122" s="1"/>
      <c r="M122" s="1"/>
      <c r="N122" s="1"/>
      <c r="O122" s="1"/>
      <c r="P122" s="1"/>
      <c r="Q122" s="1"/>
      <c r="R122" s="1"/>
    </row>
    <row r="123" spans="8:18" ht="13.05" customHeight="1" x14ac:dyDescent="0.3">
      <c r="H123" s="1"/>
      <c r="I123" s="1"/>
      <c r="J123" s="1"/>
      <c r="K123" s="1"/>
      <c r="L123" s="1"/>
      <c r="M123" s="1"/>
      <c r="N123" s="1"/>
      <c r="O123" s="1"/>
      <c r="P123" s="1"/>
      <c r="Q123" s="1"/>
      <c r="R123" s="1"/>
    </row>
    <row r="124" spans="8:18" ht="13.05" customHeight="1" x14ac:dyDescent="0.3">
      <c r="H124" s="1"/>
      <c r="I124" s="1"/>
      <c r="J124" s="1"/>
      <c r="K124" s="1"/>
      <c r="L124" s="1"/>
      <c r="M124" s="1"/>
      <c r="N124" s="1"/>
      <c r="O124" s="1"/>
      <c r="P124" s="1"/>
      <c r="Q124" s="1"/>
      <c r="R124" s="1"/>
    </row>
    <row r="125" spans="8:18" ht="13.05" customHeight="1" x14ac:dyDescent="0.3">
      <c r="H125" s="1"/>
      <c r="I125" s="1"/>
      <c r="J125" s="1"/>
      <c r="K125" s="1"/>
      <c r="L125" s="1"/>
      <c r="M125" s="1"/>
      <c r="N125" s="1"/>
      <c r="O125" s="1"/>
      <c r="P125" s="1"/>
      <c r="Q125" s="1"/>
      <c r="R125" s="1"/>
    </row>
    <row r="126" spans="8:18" ht="13.05" customHeight="1" x14ac:dyDescent="0.3">
      <c r="H126" s="1"/>
      <c r="I126" s="1"/>
      <c r="J126" s="1"/>
      <c r="K126" s="1"/>
      <c r="L126" s="1"/>
      <c r="M126" s="1"/>
      <c r="N126" s="1"/>
      <c r="O126" s="1"/>
      <c r="P126" s="1"/>
      <c r="Q126" s="1"/>
      <c r="R126" s="1"/>
    </row>
    <row r="127" spans="8:18" ht="13.05" customHeight="1" x14ac:dyDescent="0.3">
      <c r="H127" s="1"/>
      <c r="I127" s="1"/>
      <c r="J127" s="1"/>
      <c r="K127" s="1"/>
      <c r="L127" s="1"/>
      <c r="M127" s="1"/>
      <c r="N127" s="1"/>
      <c r="O127" s="1"/>
      <c r="P127" s="1"/>
      <c r="Q127" s="1"/>
      <c r="R127" s="1"/>
    </row>
    <row r="128" spans="8:18" ht="13.05" customHeight="1" x14ac:dyDescent="0.3">
      <c r="H128" s="1"/>
      <c r="I128" s="1"/>
      <c r="J128" s="1"/>
      <c r="K128" s="1"/>
      <c r="L128" s="1"/>
      <c r="M128" s="1"/>
      <c r="N128" s="1"/>
      <c r="O128" s="1"/>
      <c r="P128" s="1"/>
      <c r="Q128" s="1"/>
      <c r="R128" s="1"/>
    </row>
    <row r="129" spans="8:18" ht="13.05" customHeight="1" x14ac:dyDescent="0.3">
      <c r="H129" s="1"/>
      <c r="I129" s="1"/>
      <c r="J129" s="1"/>
      <c r="K129" s="1"/>
      <c r="L129" s="1"/>
      <c r="M129" s="1"/>
      <c r="N129" s="1"/>
      <c r="O129" s="1"/>
      <c r="P129" s="1"/>
      <c r="Q129" s="1"/>
      <c r="R129" s="1"/>
    </row>
    <row r="130" spans="8:18" ht="13.05" customHeight="1" x14ac:dyDescent="0.3">
      <c r="H130" s="1"/>
      <c r="I130" s="1"/>
      <c r="J130" s="1"/>
      <c r="K130" s="1"/>
      <c r="L130" s="1"/>
      <c r="M130" s="1"/>
      <c r="N130" s="1"/>
      <c r="O130" s="1"/>
      <c r="P130" s="1"/>
      <c r="Q130" s="1"/>
      <c r="R130" s="1"/>
    </row>
    <row r="131" spans="8:18" ht="13.05" customHeight="1" x14ac:dyDescent="0.3">
      <c r="H131" s="1"/>
      <c r="I131" s="1"/>
      <c r="J131" s="1"/>
      <c r="K131" s="1"/>
      <c r="L131" s="1"/>
      <c r="M131" s="1"/>
      <c r="N131" s="1"/>
      <c r="O131" s="1"/>
      <c r="P131" s="1"/>
      <c r="Q131" s="1"/>
      <c r="R131" s="1"/>
    </row>
    <row r="132" spans="8:18" ht="13.05" customHeight="1" x14ac:dyDescent="0.3">
      <c r="H132" s="1"/>
      <c r="I132" s="1"/>
      <c r="J132" s="1"/>
      <c r="K132" s="1"/>
      <c r="L132" s="1"/>
      <c r="M132" s="1"/>
      <c r="N132" s="1"/>
      <c r="O132" s="1"/>
      <c r="P132" s="1"/>
      <c r="Q132" s="1"/>
      <c r="R132" s="1"/>
    </row>
    <row r="133" spans="8:18" ht="13.05" customHeight="1" x14ac:dyDescent="0.3">
      <c r="H133" s="1"/>
      <c r="I133" s="1"/>
      <c r="J133" s="1"/>
      <c r="K133" s="1"/>
      <c r="L133" s="1"/>
      <c r="M133" s="1"/>
      <c r="N133" s="1"/>
      <c r="O133" s="1"/>
      <c r="P133" s="1"/>
      <c r="Q133" s="1"/>
      <c r="R133" s="1"/>
    </row>
    <row r="134" spans="8:18" ht="13.05" customHeight="1" x14ac:dyDescent="0.3">
      <c r="P134" s="1"/>
      <c r="Q134" s="1"/>
      <c r="R134" s="1"/>
    </row>
    <row r="135" spans="8:18" ht="13.05" customHeight="1" x14ac:dyDescent="0.3">
      <c r="P135" s="1"/>
      <c r="Q135" s="1"/>
      <c r="R135" s="1"/>
    </row>
    <row r="136" spans="8:18" ht="13.05" customHeight="1" x14ac:dyDescent="0.3">
      <c r="P136" s="1"/>
      <c r="Q136" s="1"/>
      <c r="R136" s="1"/>
    </row>
    <row r="137" spans="8:18" ht="13.05" customHeight="1" x14ac:dyDescent="0.3">
      <c r="P137" s="1"/>
      <c r="Q137" s="1"/>
      <c r="R137" s="1"/>
    </row>
    <row r="138" spans="8:18" ht="13.05" customHeight="1" x14ac:dyDescent="0.3">
      <c r="P138" s="1"/>
      <c r="Q138" s="1"/>
      <c r="R138" s="1"/>
    </row>
    <row r="139" spans="8:18" ht="13.05" customHeight="1" x14ac:dyDescent="0.3">
      <c r="P139" s="1"/>
      <c r="Q139" s="1"/>
      <c r="R139" s="1"/>
    </row>
    <row r="140" spans="8:18" ht="13.05" customHeight="1" x14ac:dyDescent="0.3">
      <c r="P140" s="1"/>
      <c r="Q140" s="1"/>
      <c r="R140" s="1"/>
    </row>
    <row r="141" spans="8:18" ht="13.05" customHeight="1" x14ac:dyDescent="0.3">
      <c r="P141" s="1"/>
      <c r="Q141" s="1"/>
      <c r="R141" s="1"/>
    </row>
    <row r="142" spans="8:18" ht="13.05" customHeight="1" x14ac:dyDescent="0.3">
      <c r="P142" s="1"/>
      <c r="Q142" s="1"/>
      <c r="R142" s="1"/>
    </row>
    <row r="143" spans="8:18" x14ac:dyDescent="0.3">
      <c r="P143" s="1"/>
      <c r="Q143" s="1"/>
      <c r="R143" s="1"/>
    </row>
    <row r="144" spans="8:18" x14ac:dyDescent="0.3">
      <c r="P144" s="1"/>
      <c r="Q144" s="1"/>
      <c r="R144" s="1"/>
    </row>
    <row r="145" spans="8:18" x14ac:dyDescent="0.3">
      <c r="P145" s="1"/>
      <c r="Q145" s="1"/>
      <c r="R145" s="1"/>
    </row>
    <row r="146" spans="8:18" x14ac:dyDescent="0.3">
      <c r="H146" s="1"/>
      <c r="I146" s="1"/>
      <c r="J146" s="1"/>
      <c r="K146" s="1"/>
      <c r="L146" s="1"/>
      <c r="M146" s="1"/>
      <c r="N146" s="1"/>
      <c r="O146" s="1"/>
      <c r="P146" s="1"/>
      <c r="Q146" s="1"/>
      <c r="R146" s="1"/>
    </row>
    <row r="147" spans="8:18" x14ac:dyDescent="0.3">
      <c r="H147" s="1"/>
      <c r="I147" s="1"/>
      <c r="J147" s="1"/>
      <c r="K147" s="1"/>
      <c r="L147" s="1"/>
      <c r="M147" s="1"/>
      <c r="N147" s="1"/>
      <c r="O147" s="1"/>
      <c r="P147" s="1"/>
      <c r="Q147" s="1"/>
      <c r="R147" s="1"/>
    </row>
    <row r="148" spans="8:18" x14ac:dyDescent="0.3">
      <c r="H148" s="1"/>
      <c r="I148" s="1"/>
      <c r="J148" s="1"/>
      <c r="K148" s="1"/>
      <c r="L148" s="1"/>
      <c r="M148" s="1"/>
      <c r="N148" s="1"/>
      <c r="O148" s="1"/>
      <c r="P148" s="1"/>
      <c r="Q148" s="1"/>
      <c r="R148" s="1"/>
    </row>
    <row r="149" spans="8:18" x14ac:dyDescent="0.3">
      <c r="H149" s="1"/>
      <c r="I149" s="1"/>
      <c r="J149" s="1"/>
      <c r="K149" s="1"/>
      <c r="L149" s="1"/>
      <c r="M149" s="1"/>
      <c r="N149" s="1"/>
      <c r="O149" s="1"/>
      <c r="P149" s="1"/>
      <c r="Q149" s="1"/>
      <c r="R149" s="1"/>
    </row>
    <row r="150" spans="8:18" x14ac:dyDescent="0.3">
      <c r="P150" s="1"/>
      <c r="Q150" s="1"/>
      <c r="R150" s="1"/>
    </row>
    <row r="151" spans="8:18" x14ac:dyDescent="0.3">
      <c r="R151" s="1"/>
    </row>
    <row r="152" spans="8:18" x14ac:dyDescent="0.3">
      <c r="R15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4744-2D7C-45B9-9C52-AF2B5242534C}">
  <dimension ref="A5:Q16"/>
  <sheetViews>
    <sheetView workbookViewId="0">
      <selection activeCell="G1" sqref="F1:G1048576"/>
    </sheetView>
  </sheetViews>
  <sheetFormatPr defaultRowHeight="14.4" x14ac:dyDescent="0.3"/>
  <cols>
    <col min="6" max="7" width="4.109375" customWidth="1"/>
  </cols>
  <sheetData>
    <row r="5" spans="1:17" ht="15" thickBot="1" x14ac:dyDescent="0.35">
      <c r="A5" s="1"/>
      <c r="B5" s="1"/>
      <c r="C5" s="1"/>
      <c r="D5" s="1"/>
      <c r="E5" s="1"/>
      <c r="F5" s="1"/>
      <c r="G5" s="68"/>
      <c r="H5" s="1"/>
      <c r="I5" s="1"/>
      <c r="J5" s="1"/>
      <c r="K5" s="1"/>
      <c r="L5" s="1"/>
      <c r="M5" s="6"/>
      <c r="N5" s="6"/>
      <c r="O5" s="1"/>
      <c r="P5" s="1"/>
      <c r="Q5" s="1"/>
    </row>
    <row r="6" spans="1:17" ht="15.6" thickTop="1" thickBot="1" x14ac:dyDescent="0.35">
      <c r="A6" s="1"/>
      <c r="B6" s="1"/>
      <c r="C6" s="1"/>
      <c r="D6" s="1"/>
      <c r="E6" s="1"/>
      <c r="F6" s="1"/>
      <c r="G6" s="68"/>
      <c r="H6" s="1"/>
      <c r="I6" s="2"/>
      <c r="J6" s="1"/>
      <c r="K6" s="1"/>
      <c r="L6" s="1"/>
      <c r="M6" s="6"/>
      <c r="N6" s="6">
        <v>1</v>
      </c>
      <c r="O6" s="1"/>
      <c r="P6" s="1"/>
      <c r="Q6" s="1"/>
    </row>
    <row r="7" spans="1:17" ht="15.6" thickTop="1" thickBot="1" x14ac:dyDescent="0.35">
      <c r="A7" s="1"/>
      <c r="B7" s="1"/>
      <c r="C7" s="2"/>
      <c r="D7" s="1"/>
      <c r="E7" s="1"/>
      <c r="F7" s="1"/>
      <c r="G7" s="68"/>
      <c r="H7" s="1"/>
      <c r="I7" s="1"/>
      <c r="J7" s="4"/>
      <c r="K7" s="5"/>
      <c r="L7" s="1"/>
      <c r="M7" s="6">
        <v>4</v>
      </c>
      <c r="N7" s="7"/>
      <c r="O7" s="1"/>
      <c r="P7" s="1"/>
      <c r="Q7" s="1"/>
    </row>
    <row r="8" spans="1:17" ht="15.6" thickTop="1" thickBot="1" x14ac:dyDescent="0.35">
      <c r="A8" s="1"/>
      <c r="B8" s="2"/>
      <c r="C8" s="1"/>
      <c r="D8" s="4"/>
      <c r="E8" s="5"/>
      <c r="F8" s="1"/>
      <c r="G8" s="68"/>
      <c r="H8" s="1"/>
      <c r="I8" s="9"/>
      <c r="J8" s="1"/>
      <c r="K8" s="5"/>
      <c r="L8" s="1"/>
      <c r="M8" s="7"/>
      <c r="N8" s="6"/>
      <c r="O8" s="4"/>
      <c r="P8" s="5"/>
      <c r="Q8" s="1"/>
    </row>
    <row r="9" spans="1:17" ht="15.6" thickTop="1" thickBot="1" x14ac:dyDescent="0.35">
      <c r="A9" s="1"/>
      <c r="B9" s="3"/>
      <c r="C9" s="4"/>
      <c r="D9" s="1"/>
      <c r="E9" s="5"/>
      <c r="F9" s="1"/>
      <c r="G9" s="68"/>
      <c r="H9" s="1"/>
      <c r="I9" s="1"/>
      <c r="J9" s="1"/>
      <c r="K9" s="10"/>
      <c r="L9" s="1"/>
      <c r="M9" s="8">
        <v>5</v>
      </c>
      <c r="N9" s="18"/>
      <c r="O9" s="1"/>
      <c r="P9" s="5"/>
      <c r="Q9" s="1"/>
    </row>
    <row r="10" spans="1:17" ht="15.6" thickTop="1" thickBot="1" x14ac:dyDescent="0.35">
      <c r="A10" s="1"/>
      <c r="B10" s="1"/>
      <c r="C10" s="1"/>
      <c r="D10" s="1"/>
      <c r="E10" s="4"/>
      <c r="F10" s="1"/>
      <c r="G10" s="68"/>
      <c r="H10" s="2"/>
      <c r="I10" s="1"/>
      <c r="J10" s="1"/>
      <c r="K10" s="5"/>
      <c r="L10" s="1"/>
      <c r="M10" s="6"/>
      <c r="N10" s="6">
        <v>2</v>
      </c>
      <c r="O10" s="1"/>
      <c r="P10" s="4"/>
      <c r="Q10" s="1"/>
    </row>
    <row r="11" spans="1:17" ht="15.6" thickTop="1" thickBot="1" x14ac:dyDescent="0.35">
      <c r="A11" s="1"/>
      <c r="B11" s="1"/>
      <c r="C11" s="2"/>
      <c r="D11" s="1"/>
      <c r="E11" s="5"/>
      <c r="F11" s="1"/>
      <c r="G11" s="68"/>
      <c r="H11" s="1"/>
      <c r="I11" s="4"/>
      <c r="J11" s="5"/>
      <c r="K11" s="5"/>
      <c r="L11" s="1"/>
      <c r="M11" s="6">
        <v>3</v>
      </c>
      <c r="N11" s="7"/>
      <c r="O11" s="1"/>
      <c r="P11" s="5"/>
      <c r="Q11" s="1"/>
    </row>
    <row r="12" spans="1:17" ht="15.6" thickTop="1" thickBot="1" x14ac:dyDescent="0.35">
      <c r="A12" s="1"/>
      <c r="B12" s="2"/>
      <c r="C12" s="1"/>
      <c r="D12" s="4"/>
      <c r="E12" s="1"/>
      <c r="F12" s="1"/>
      <c r="G12" s="68"/>
      <c r="H12" s="9"/>
      <c r="I12" s="1"/>
      <c r="J12" s="5"/>
      <c r="K12" s="5"/>
      <c r="L12" s="1"/>
      <c r="M12" s="7"/>
      <c r="N12" s="6"/>
      <c r="O12" s="4"/>
      <c r="P12" s="1"/>
      <c r="Q12" s="1"/>
    </row>
    <row r="13" spans="1:17" ht="15.6" thickTop="1" thickBot="1" x14ac:dyDescent="0.35">
      <c r="A13" s="1"/>
      <c r="B13" s="3"/>
      <c r="C13" s="4"/>
      <c r="D13" s="1"/>
      <c r="E13" s="1"/>
      <c r="F13" s="1"/>
      <c r="G13" s="68"/>
      <c r="H13" s="1"/>
      <c r="I13" s="1"/>
      <c r="J13" s="4"/>
      <c r="K13" s="1"/>
      <c r="L13" s="1"/>
      <c r="M13" s="8">
        <v>6</v>
      </c>
      <c r="N13" s="18"/>
      <c r="O13" s="1"/>
      <c r="P13" s="1"/>
      <c r="Q13" s="1"/>
    </row>
    <row r="14" spans="1:17" ht="15.6" thickTop="1" thickBot="1" x14ac:dyDescent="0.35">
      <c r="A14" s="1"/>
      <c r="B14" s="1"/>
      <c r="C14" s="1"/>
      <c r="D14" s="1"/>
      <c r="E14" s="1"/>
      <c r="F14" s="1"/>
      <c r="G14" s="68"/>
      <c r="H14" s="2"/>
      <c r="I14" s="1"/>
      <c r="J14" s="5"/>
      <c r="K14" s="1"/>
      <c r="L14" s="1"/>
      <c r="M14" s="6"/>
      <c r="N14" s="6"/>
      <c r="O14" s="1"/>
      <c r="P14" s="1"/>
      <c r="Q14" s="1"/>
    </row>
    <row r="15" spans="1:17" ht="15.6" thickTop="1" thickBot="1" x14ac:dyDescent="0.35">
      <c r="A15" s="1"/>
      <c r="B15" s="1"/>
      <c r="C15" s="1"/>
      <c r="D15" s="1"/>
      <c r="E15" s="1"/>
      <c r="F15" s="1"/>
      <c r="G15" s="68"/>
      <c r="H15" s="1"/>
      <c r="I15" s="4"/>
      <c r="J15" s="1"/>
      <c r="K15" s="1"/>
      <c r="L15" s="1"/>
      <c r="M15" s="6"/>
      <c r="N15" s="6"/>
      <c r="O15" s="1"/>
      <c r="P15" s="1"/>
      <c r="Q15" s="1"/>
    </row>
    <row r="16" spans="1:17" ht="15" thickTop="1" x14ac:dyDescent="0.3">
      <c r="A16" s="1"/>
      <c r="B16" s="1"/>
      <c r="C16" s="1"/>
      <c r="D16" s="1"/>
      <c r="E16" s="1"/>
      <c r="F16" s="1"/>
      <c r="G16" s="68"/>
      <c r="H16" s="9"/>
      <c r="I16" s="1"/>
      <c r="J16" s="1"/>
      <c r="K16" s="1"/>
      <c r="L16" s="1"/>
      <c r="M16" s="1"/>
      <c r="N16" s="1"/>
      <c r="O16" s="1"/>
      <c r="P16" s="1"/>
      <c r="Q16" s="1"/>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FBF2-3E6D-49F6-8D30-71EE482358B4}">
  <dimension ref="B1:T56"/>
  <sheetViews>
    <sheetView zoomScale="70" zoomScaleNormal="70" workbookViewId="0">
      <selection activeCell="D8" sqref="D8:F14"/>
    </sheetView>
  </sheetViews>
  <sheetFormatPr defaultRowHeight="14.4" x14ac:dyDescent="0.3"/>
  <sheetData>
    <row r="1" spans="2:20" x14ac:dyDescent="0.3">
      <c r="B1" s="1"/>
      <c r="C1" s="1"/>
      <c r="D1" s="1"/>
      <c r="E1" s="1"/>
      <c r="F1" s="1"/>
      <c r="G1" s="1"/>
      <c r="H1" s="1"/>
      <c r="I1" s="1"/>
      <c r="J1" s="1"/>
      <c r="K1" s="1"/>
      <c r="L1" s="1"/>
      <c r="M1" s="1"/>
      <c r="N1" s="1"/>
      <c r="O1" s="1"/>
      <c r="P1" s="1"/>
      <c r="Q1" s="1"/>
      <c r="R1" s="1"/>
      <c r="S1" s="1"/>
      <c r="T1" s="1"/>
    </row>
    <row r="2" spans="2:20" x14ac:dyDescent="0.3">
      <c r="B2" s="1"/>
      <c r="C2" s="1"/>
      <c r="D2" s="1"/>
      <c r="E2" s="1"/>
      <c r="F2" s="1"/>
      <c r="G2" s="1"/>
      <c r="H2" s="1"/>
      <c r="I2" s="1"/>
      <c r="J2" s="1"/>
      <c r="K2" s="1"/>
      <c r="L2" s="1"/>
      <c r="M2" s="1"/>
      <c r="N2" s="1"/>
      <c r="O2" s="1"/>
      <c r="P2" s="1"/>
      <c r="Q2" s="1"/>
      <c r="R2" s="1"/>
      <c r="S2" s="1"/>
      <c r="T2" s="1"/>
    </row>
    <row r="3" spans="2:20" x14ac:dyDescent="0.3">
      <c r="B3" s="1"/>
      <c r="C3" s="1"/>
      <c r="D3" s="1"/>
      <c r="E3" s="1"/>
      <c r="F3" s="1"/>
      <c r="G3" s="1"/>
      <c r="H3" s="1"/>
      <c r="I3" s="1"/>
      <c r="J3" s="1"/>
      <c r="K3" s="1"/>
      <c r="L3" s="1"/>
      <c r="M3" s="1"/>
      <c r="N3" s="1"/>
      <c r="O3" s="1"/>
      <c r="P3" s="1"/>
      <c r="Q3" s="1"/>
      <c r="R3" s="1"/>
      <c r="S3" s="1"/>
      <c r="T3" s="1"/>
    </row>
    <row r="4" spans="2:20" x14ac:dyDescent="0.3">
      <c r="B4" s="1"/>
      <c r="C4" s="1"/>
      <c r="D4" s="1"/>
      <c r="E4" s="1"/>
      <c r="F4" s="1"/>
      <c r="G4" s="1"/>
      <c r="H4" s="1"/>
      <c r="I4" s="1"/>
      <c r="J4" s="1"/>
      <c r="K4" s="1"/>
      <c r="L4" s="1"/>
      <c r="M4" s="1"/>
      <c r="N4" s="1"/>
      <c r="O4" s="1"/>
      <c r="P4" s="1"/>
      <c r="Q4" s="1"/>
      <c r="R4" s="1"/>
      <c r="S4" s="1"/>
      <c r="T4" s="1"/>
    </row>
    <row r="5" spans="2:20" x14ac:dyDescent="0.3">
      <c r="B5" s="1"/>
      <c r="C5" s="1"/>
      <c r="D5" s="1"/>
      <c r="E5" s="1"/>
      <c r="F5" s="1"/>
      <c r="G5" s="1"/>
      <c r="H5" s="1"/>
      <c r="I5" s="1"/>
      <c r="J5" s="1"/>
      <c r="K5" s="1"/>
      <c r="L5" s="1"/>
      <c r="M5" s="1"/>
      <c r="N5" s="1"/>
      <c r="O5" s="1"/>
      <c r="P5" s="1"/>
      <c r="Q5" s="1"/>
      <c r="R5" s="1"/>
      <c r="S5" s="1"/>
      <c r="T5" s="1"/>
    </row>
    <row r="6" spans="2:20" x14ac:dyDescent="0.3">
      <c r="B6" s="1"/>
      <c r="C6" s="1"/>
      <c r="D6" s="1"/>
      <c r="E6" s="1"/>
      <c r="F6" s="1"/>
      <c r="G6" s="1"/>
      <c r="H6" s="1"/>
      <c r="I6" s="1"/>
      <c r="J6" s="1"/>
      <c r="K6" s="1"/>
      <c r="L6" s="1"/>
      <c r="M6" s="1"/>
      <c r="N6" s="1"/>
      <c r="O6" s="1"/>
      <c r="P6" s="1"/>
      <c r="Q6" s="1"/>
      <c r="R6" s="1"/>
      <c r="S6" s="1"/>
      <c r="T6" s="1"/>
    </row>
    <row r="7" spans="2:20" x14ac:dyDescent="0.3">
      <c r="B7" s="1"/>
      <c r="C7" s="1"/>
      <c r="D7" s="1"/>
      <c r="E7" s="1"/>
      <c r="F7" s="1"/>
      <c r="G7" s="1"/>
      <c r="H7" s="1"/>
      <c r="I7" s="1"/>
      <c r="J7" s="1"/>
      <c r="K7" s="1"/>
      <c r="L7" s="1"/>
      <c r="M7" s="1"/>
      <c r="N7" s="1"/>
      <c r="O7" s="1"/>
      <c r="P7" s="1"/>
      <c r="Q7" s="1"/>
      <c r="R7" s="1"/>
      <c r="S7" s="1"/>
      <c r="T7" s="1"/>
    </row>
    <row r="8" spans="2:20" ht="15" thickBot="1" x14ac:dyDescent="0.35">
      <c r="B8" s="1"/>
      <c r="C8" s="1"/>
      <c r="D8" s="6"/>
      <c r="E8" s="1"/>
      <c r="F8" s="1"/>
      <c r="G8" s="1"/>
      <c r="H8" s="1"/>
      <c r="I8" s="1"/>
      <c r="J8" s="6">
        <v>1</v>
      </c>
      <c r="K8" s="1"/>
      <c r="L8" s="1"/>
      <c r="M8" s="1"/>
      <c r="N8" s="1"/>
      <c r="O8" s="1"/>
      <c r="P8" s="1"/>
      <c r="Q8" s="1"/>
      <c r="R8" s="1"/>
      <c r="S8" s="1"/>
      <c r="T8" s="1"/>
    </row>
    <row r="9" spans="2:20" ht="15.6" thickTop="1" thickBot="1" x14ac:dyDescent="0.35">
      <c r="B9" s="1"/>
      <c r="C9" s="6"/>
      <c r="D9" s="69" t="s">
        <v>12</v>
      </c>
      <c r="E9" s="1"/>
      <c r="F9" s="1"/>
      <c r="G9" s="1"/>
      <c r="H9" s="1"/>
      <c r="I9" s="6">
        <v>4</v>
      </c>
      <c r="J9" s="69" t="s">
        <v>12</v>
      </c>
      <c r="K9" s="1"/>
      <c r="L9" s="1"/>
      <c r="M9" s="1"/>
      <c r="N9" s="1"/>
      <c r="O9" s="1"/>
      <c r="P9" s="1"/>
      <c r="Q9" s="1"/>
      <c r="R9" s="1"/>
      <c r="S9" s="1"/>
      <c r="T9" s="1"/>
    </row>
    <row r="10" spans="2:20" ht="15.6" thickTop="1" thickBot="1" x14ac:dyDescent="0.35">
      <c r="B10" s="1"/>
      <c r="C10" s="69" t="s">
        <v>8</v>
      </c>
      <c r="D10" s="8"/>
      <c r="E10" s="69"/>
      <c r="F10" s="1"/>
      <c r="G10" s="1"/>
      <c r="H10" s="1"/>
      <c r="I10" s="69" t="s">
        <v>8</v>
      </c>
      <c r="J10" s="8"/>
      <c r="K10" s="69"/>
      <c r="L10" s="1"/>
      <c r="M10" s="1"/>
      <c r="N10" s="1"/>
      <c r="O10" s="1"/>
      <c r="P10" s="6">
        <v>1</v>
      </c>
      <c r="Q10" s="1"/>
      <c r="R10" s="1"/>
      <c r="S10" s="1"/>
      <c r="T10" s="1"/>
    </row>
    <row r="11" spans="2:20" ht="15.6" thickTop="1" thickBot="1" x14ac:dyDescent="0.35">
      <c r="B11" s="1"/>
      <c r="C11" s="8"/>
      <c r="D11" s="4"/>
      <c r="E11" s="70" t="s">
        <v>14</v>
      </c>
      <c r="F11" s="5"/>
      <c r="G11" s="1"/>
      <c r="H11" s="1"/>
      <c r="I11" s="8">
        <v>5</v>
      </c>
      <c r="J11" s="4"/>
      <c r="K11" s="70" t="s">
        <v>14</v>
      </c>
      <c r="L11" s="5"/>
      <c r="M11" s="1"/>
      <c r="N11" s="1"/>
      <c r="O11" s="6">
        <v>8</v>
      </c>
      <c r="P11" s="69" t="s">
        <v>12</v>
      </c>
      <c r="Q11" s="5"/>
      <c r="R11" s="1"/>
      <c r="S11" s="1"/>
      <c r="T11" s="1"/>
    </row>
    <row r="12" spans="2:20" ht="15.6" thickTop="1" thickBot="1" x14ac:dyDescent="0.35">
      <c r="B12" s="1"/>
      <c r="C12" s="1"/>
      <c r="D12" s="6"/>
      <c r="E12" s="1"/>
      <c r="F12" s="4"/>
      <c r="G12" s="1"/>
      <c r="H12" s="1"/>
      <c r="I12" s="1"/>
      <c r="J12" s="6">
        <v>2</v>
      </c>
      <c r="K12" s="1"/>
      <c r="L12" s="4"/>
      <c r="M12" s="1"/>
      <c r="N12" s="1"/>
      <c r="O12" s="69" t="s">
        <v>8</v>
      </c>
      <c r="P12" s="8"/>
      <c r="Q12" s="4"/>
      <c r="R12" s="5"/>
      <c r="S12" s="1"/>
      <c r="T12" s="1"/>
    </row>
    <row r="13" spans="2:20" ht="15.6" thickTop="1" thickBot="1" x14ac:dyDescent="0.35">
      <c r="B13" s="1"/>
      <c r="C13" s="1"/>
      <c r="D13" s="69" t="s">
        <v>13</v>
      </c>
      <c r="E13" s="8"/>
      <c r="F13" s="1"/>
      <c r="G13" s="1"/>
      <c r="H13" s="1"/>
      <c r="I13" s="1"/>
      <c r="J13" s="69" t="s">
        <v>13</v>
      </c>
      <c r="K13" s="8"/>
      <c r="L13" s="1"/>
      <c r="M13" s="1"/>
      <c r="N13" s="1"/>
      <c r="O13" s="8">
        <v>9</v>
      </c>
      <c r="P13" s="4"/>
      <c r="Q13" s="1"/>
      <c r="R13" s="5"/>
      <c r="S13" s="1"/>
      <c r="T13" s="1"/>
    </row>
    <row r="14" spans="2:20" ht="15.6" thickTop="1" thickBot="1" x14ac:dyDescent="0.35">
      <c r="B14" s="1"/>
      <c r="C14" s="1"/>
      <c r="D14" s="8"/>
      <c r="E14" s="4"/>
      <c r="F14" s="1"/>
      <c r="G14" s="1"/>
      <c r="H14" s="1"/>
      <c r="I14" s="1"/>
      <c r="J14" s="8">
        <v>3</v>
      </c>
      <c r="K14" s="4"/>
      <c r="L14" s="1"/>
      <c r="M14" s="1"/>
      <c r="N14" s="1"/>
      <c r="O14" s="1"/>
      <c r="P14" s="1"/>
      <c r="Q14" s="1"/>
      <c r="R14" s="5"/>
      <c r="S14" s="1"/>
      <c r="T14" s="1"/>
    </row>
    <row r="15" spans="2:20" ht="15.6" thickTop="1" thickBot="1" x14ac:dyDescent="0.35">
      <c r="B15" s="1"/>
      <c r="C15" s="1"/>
      <c r="D15" s="9"/>
      <c r="E15" s="1"/>
      <c r="F15" s="12"/>
      <c r="G15" s="1"/>
      <c r="H15" s="1"/>
      <c r="I15" s="1"/>
      <c r="J15" s="9"/>
      <c r="K15" s="1"/>
      <c r="L15" s="12" t="s">
        <v>14</v>
      </c>
      <c r="M15" s="1"/>
      <c r="N15" s="1"/>
      <c r="O15" s="12">
        <v>4</v>
      </c>
      <c r="P15" s="1"/>
      <c r="Q15" s="70" t="s">
        <v>14</v>
      </c>
      <c r="R15" s="5"/>
      <c r="S15" s="1"/>
      <c r="T15" s="1"/>
    </row>
    <row r="16" spans="2:20" ht="15.6" thickTop="1" thickBot="1" x14ac:dyDescent="0.35">
      <c r="B16" s="1"/>
      <c r="C16" s="1"/>
      <c r="D16" s="1"/>
      <c r="E16" s="1"/>
      <c r="F16" s="1"/>
      <c r="G16" s="1"/>
      <c r="H16" s="1"/>
      <c r="I16" s="1"/>
      <c r="J16" s="1"/>
      <c r="K16" s="1"/>
      <c r="L16" s="1"/>
      <c r="M16" s="1"/>
      <c r="N16" s="1"/>
      <c r="O16" s="69" t="s">
        <v>9</v>
      </c>
      <c r="P16" s="1"/>
      <c r="Q16" s="1"/>
      <c r="R16" s="4"/>
      <c r="S16" s="5"/>
      <c r="T16" s="1"/>
    </row>
    <row r="17" spans="2:20" ht="15.6" thickTop="1" thickBot="1" x14ac:dyDescent="0.35">
      <c r="B17" s="1"/>
      <c r="C17" s="1"/>
      <c r="D17" s="1"/>
      <c r="E17" s="1"/>
      <c r="F17" s="1"/>
      <c r="G17" s="1"/>
      <c r="H17" s="1"/>
      <c r="I17" s="1"/>
      <c r="J17" s="1"/>
      <c r="K17" s="1" t="s">
        <v>12</v>
      </c>
      <c r="L17" s="1"/>
      <c r="M17" s="1"/>
      <c r="N17" s="1"/>
      <c r="O17" s="8">
        <v>13</v>
      </c>
      <c r="P17" s="69"/>
      <c r="Q17" s="1"/>
      <c r="R17" s="5"/>
      <c r="S17" s="5"/>
      <c r="T17" s="1"/>
    </row>
    <row r="18" spans="2:20" ht="15.6" thickTop="1" thickBot="1" x14ac:dyDescent="0.35">
      <c r="B18" s="1"/>
      <c r="C18" s="1"/>
      <c r="D18" s="1"/>
      <c r="E18" s="69" t="s">
        <v>15</v>
      </c>
      <c r="F18" s="12"/>
      <c r="G18" s="1"/>
      <c r="H18" s="1"/>
      <c r="I18" s="1"/>
      <c r="J18" s="1"/>
      <c r="K18" s="69" t="s">
        <v>15</v>
      </c>
      <c r="L18" s="12"/>
      <c r="M18" s="1"/>
      <c r="N18" s="1"/>
      <c r="O18" s="9"/>
      <c r="P18" s="70" t="s">
        <v>13</v>
      </c>
      <c r="Q18" s="5"/>
      <c r="R18" s="5"/>
      <c r="S18" s="5"/>
      <c r="T18" s="1"/>
    </row>
    <row r="19" spans="2:20" ht="15.6" thickTop="1" thickBot="1" x14ac:dyDescent="0.35">
      <c r="B19" s="1"/>
      <c r="C19" s="1"/>
      <c r="D19" s="1"/>
      <c r="E19" s="8"/>
      <c r="F19" s="4"/>
      <c r="G19" s="1"/>
      <c r="H19" s="1"/>
      <c r="I19" s="1"/>
      <c r="J19" s="1"/>
      <c r="K19" s="8" t="s">
        <v>13</v>
      </c>
      <c r="L19" s="4"/>
      <c r="M19" s="1"/>
      <c r="N19" s="1"/>
      <c r="O19" s="6">
        <v>5</v>
      </c>
      <c r="P19" s="1"/>
      <c r="Q19" s="4"/>
      <c r="R19" s="1"/>
      <c r="S19" s="5"/>
      <c r="T19" s="1"/>
    </row>
    <row r="20" spans="2:20" ht="15.6" thickTop="1" thickBot="1" x14ac:dyDescent="0.35">
      <c r="B20" s="1"/>
      <c r="C20" s="1"/>
      <c r="D20" s="1"/>
      <c r="E20" s="1"/>
      <c r="F20" s="1"/>
      <c r="G20" s="1"/>
      <c r="H20" s="1"/>
      <c r="I20" s="1"/>
      <c r="J20" s="1"/>
      <c r="K20" s="1"/>
      <c r="L20" s="1"/>
      <c r="M20" s="1"/>
      <c r="N20" s="1"/>
      <c r="O20" s="69" t="s">
        <v>10</v>
      </c>
      <c r="P20" s="8"/>
      <c r="Q20" s="1"/>
      <c r="R20" s="1"/>
      <c r="S20" s="5"/>
      <c r="T20" s="1"/>
    </row>
    <row r="21" spans="2:20" ht="15.6" thickTop="1" thickBot="1" x14ac:dyDescent="0.35">
      <c r="B21" s="1"/>
      <c r="C21" s="1"/>
      <c r="D21" s="1"/>
      <c r="E21" s="1"/>
      <c r="F21" s="1"/>
      <c r="G21" s="1"/>
      <c r="H21" s="1"/>
      <c r="I21" s="1"/>
      <c r="J21" s="1"/>
      <c r="K21" s="1"/>
      <c r="L21" s="1" t="s">
        <v>15</v>
      </c>
      <c r="M21" s="1"/>
      <c r="N21" s="1"/>
      <c r="O21" s="8">
        <v>12</v>
      </c>
      <c r="P21" s="4"/>
      <c r="Q21" s="1"/>
      <c r="R21" s="1"/>
      <c r="S21" s="5"/>
      <c r="T21" s="1"/>
    </row>
    <row r="22" spans="2:20" ht="15.6" thickTop="1" thickBot="1" x14ac:dyDescent="0.35">
      <c r="B22" s="1"/>
      <c r="C22" s="1"/>
      <c r="D22" s="1"/>
      <c r="E22" s="1"/>
      <c r="F22" s="69" t="s">
        <v>60</v>
      </c>
      <c r="G22" s="1"/>
      <c r="H22" s="1"/>
      <c r="I22" s="1"/>
      <c r="J22" s="1"/>
      <c r="K22" s="1" t="s">
        <v>8</v>
      </c>
      <c r="L22" s="69" t="s">
        <v>60</v>
      </c>
      <c r="M22" s="1"/>
      <c r="N22" s="1"/>
      <c r="O22" s="1"/>
      <c r="P22" s="1"/>
      <c r="Q22" s="1"/>
      <c r="R22" s="70" t="s">
        <v>15</v>
      </c>
      <c r="S22" s="5"/>
      <c r="T22" s="1"/>
    </row>
    <row r="23" spans="2:20" ht="15.6" thickTop="1" thickBot="1" x14ac:dyDescent="0.35">
      <c r="B23" s="1"/>
      <c r="C23" s="1"/>
      <c r="D23" s="6"/>
      <c r="E23" s="69" t="s">
        <v>35</v>
      </c>
      <c r="F23" s="8"/>
      <c r="G23" s="73"/>
      <c r="H23" s="1"/>
      <c r="I23" s="1"/>
      <c r="J23" s="6">
        <v>6</v>
      </c>
      <c r="K23" s="69" t="s">
        <v>35</v>
      </c>
      <c r="L23" s="8"/>
      <c r="M23" s="73"/>
      <c r="N23" s="1"/>
      <c r="O23" s="1"/>
      <c r="P23" s="1"/>
      <c r="Q23" s="1"/>
      <c r="R23" s="1"/>
      <c r="S23" s="4"/>
      <c r="T23" s="1"/>
    </row>
    <row r="24" spans="2:20" ht="15.6" thickTop="1" thickBot="1" x14ac:dyDescent="0.35">
      <c r="B24" s="1"/>
      <c r="C24" s="1"/>
      <c r="D24" s="69" t="s">
        <v>26</v>
      </c>
      <c r="E24" s="8"/>
      <c r="F24" s="73"/>
      <c r="G24" s="1"/>
      <c r="H24" s="1"/>
      <c r="I24" s="1"/>
      <c r="J24" s="69" t="s">
        <v>26</v>
      </c>
      <c r="K24" s="8"/>
      <c r="L24" s="73"/>
      <c r="M24" s="1"/>
      <c r="N24" s="1"/>
      <c r="O24" s="1"/>
      <c r="P24" s="6">
        <v>3</v>
      </c>
      <c r="Q24" s="1"/>
      <c r="R24" s="1"/>
      <c r="S24" s="5"/>
      <c r="T24" s="1"/>
    </row>
    <row r="25" spans="2:20" ht="15.6" thickTop="1" thickBot="1" x14ac:dyDescent="0.35">
      <c r="B25" s="1"/>
      <c r="C25" s="1"/>
      <c r="D25" s="8"/>
      <c r="E25" s="4"/>
      <c r="F25" s="1"/>
      <c r="G25" s="1"/>
      <c r="H25" s="1"/>
      <c r="I25" s="1"/>
      <c r="J25" s="8">
        <v>7</v>
      </c>
      <c r="K25" s="4"/>
      <c r="L25" s="1"/>
      <c r="M25" s="1"/>
      <c r="N25" s="1"/>
      <c r="O25" s="6">
        <v>6</v>
      </c>
      <c r="P25" s="69" t="s">
        <v>74</v>
      </c>
      <c r="Q25" s="5"/>
      <c r="R25" s="1"/>
      <c r="S25" s="5"/>
      <c r="T25" s="1"/>
    </row>
    <row r="26" spans="2:20" ht="15.6" thickTop="1" thickBot="1" x14ac:dyDescent="0.35">
      <c r="B26" s="1"/>
      <c r="C26" s="1"/>
      <c r="D26" s="1"/>
      <c r="E26" s="1"/>
      <c r="F26" s="1"/>
      <c r="G26" s="1"/>
      <c r="H26" s="1"/>
      <c r="I26" s="1"/>
      <c r="J26" s="1"/>
      <c r="K26" s="1"/>
      <c r="L26" s="1"/>
      <c r="M26" s="1"/>
      <c r="N26" s="1"/>
      <c r="O26" s="69" t="s">
        <v>11</v>
      </c>
      <c r="P26" s="8"/>
      <c r="Q26" s="4"/>
      <c r="R26" s="5"/>
      <c r="S26" s="5"/>
      <c r="T26" s="1"/>
    </row>
    <row r="27" spans="2:20" ht="15.6" thickTop="1" thickBot="1" x14ac:dyDescent="0.35">
      <c r="B27" s="1"/>
      <c r="C27" s="1"/>
      <c r="D27" s="1"/>
      <c r="E27" s="1"/>
      <c r="F27" s="1"/>
      <c r="G27" s="1"/>
      <c r="H27" s="1"/>
      <c r="I27" s="1"/>
      <c r="J27" s="1"/>
      <c r="K27" s="1"/>
      <c r="L27" s="1"/>
      <c r="M27" s="1"/>
      <c r="N27" s="1"/>
      <c r="O27" s="8">
        <v>11</v>
      </c>
      <c r="P27" s="4"/>
      <c r="Q27" s="1"/>
      <c r="R27" s="5"/>
      <c r="S27" s="5"/>
      <c r="T27" s="1"/>
    </row>
    <row r="28" spans="2:20" ht="15" thickTop="1" x14ac:dyDescent="0.3">
      <c r="B28" s="1"/>
      <c r="C28" s="1"/>
      <c r="D28" s="1"/>
      <c r="E28" s="1"/>
      <c r="F28" s="1"/>
      <c r="G28" s="1"/>
      <c r="H28" s="1"/>
      <c r="I28" s="1"/>
      <c r="J28" s="1"/>
      <c r="K28" s="1"/>
      <c r="L28" s="1"/>
      <c r="M28" s="1"/>
      <c r="N28" s="1"/>
      <c r="O28" s="1"/>
      <c r="P28" s="1"/>
      <c r="Q28" s="1"/>
      <c r="R28" s="5"/>
      <c r="S28" s="5"/>
      <c r="T28" s="1"/>
    </row>
    <row r="29" spans="2:20" ht="15" thickBot="1" x14ac:dyDescent="0.35">
      <c r="B29" s="1"/>
      <c r="C29" s="1"/>
      <c r="D29" s="1"/>
      <c r="E29" s="1"/>
      <c r="F29" s="1"/>
      <c r="G29" s="1"/>
      <c r="H29" s="1"/>
      <c r="I29" s="1"/>
      <c r="J29" s="1"/>
      <c r="K29" s="1"/>
      <c r="L29" s="1"/>
      <c r="M29" s="1"/>
      <c r="N29" s="1"/>
      <c r="O29" s="1"/>
      <c r="P29" s="1"/>
      <c r="Q29" s="70" t="s">
        <v>75</v>
      </c>
      <c r="R29" s="5"/>
      <c r="S29" s="5"/>
      <c r="T29" s="1"/>
    </row>
    <row r="30" spans="2:20" ht="15" thickTop="1" x14ac:dyDescent="0.3">
      <c r="B30" s="1"/>
      <c r="C30" s="1"/>
      <c r="D30" s="1"/>
      <c r="E30" s="1"/>
      <c r="F30" s="1"/>
      <c r="G30" s="1"/>
      <c r="H30" s="1"/>
      <c r="I30" s="1"/>
      <c r="J30" s="1"/>
      <c r="K30" s="1"/>
      <c r="L30" s="1"/>
      <c r="M30" s="1"/>
      <c r="N30" s="1"/>
      <c r="O30" s="1"/>
      <c r="P30" s="1"/>
      <c r="Q30" s="1"/>
      <c r="R30" s="4"/>
      <c r="S30" s="1"/>
      <c r="T30" s="1"/>
    </row>
    <row r="31" spans="2:20" ht="15" thickBot="1" x14ac:dyDescent="0.35">
      <c r="B31" s="1"/>
      <c r="C31" s="1"/>
      <c r="D31" s="1"/>
      <c r="E31" s="1"/>
      <c r="F31" s="1"/>
      <c r="G31" s="1"/>
      <c r="H31" s="1"/>
      <c r="I31" s="1"/>
      <c r="J31" s="1"/>
      <c r="K31" s="1"/>
      <c r="L31" s="1"/>
      <c r="M31" s="1"/>
      <c r="N31" s="1"/>
      <c r="O31" s="1"/>
      <c r="P31" s="6">
        <v>2</v>
      </c>
      <c r="Q31" s="1"/>
      <c r="R31" s="5"/>
      <c r="S31" s="1"/>
      <c r="T31" s="1"/>
    </row>
    <row r="32" spans="2:20" ht="15.6" thickTop="1" thickBot="1" x14ac:dyDescent="0.35">
      <c r="B32" s="1"/>
      <c r="C32" s="1"/>
      <c r="D32" s="1"/>
      <c r="E32" s="1"/>
      <c r="F32" s="1"/>
      <c r="G32" s="1"/>
      <c r="H32" s="1"/>
      <c r="I32" s="1"/>
      <c r="J32" s="1"/>
      <c r="K32" s="1"/>
      <c r="L32" s="1"/>
      <c r="M32" s="1"/>
      <c r="N32" s="1"/>
      <c r="O32" s="6">
        <v>7</v>
      </c>
      <c r="P32" s="69" t="s">
        <v>153</v>
      </c>
      <c r="Q32" s="5"/>
      <c r="R32" s="5"/>
      <c r="S32" s="12" t="s">
        <v>15</v>
      </c>
      <c r="T32" s="1"/>
    </row>
    <row r="33" spans="2:20" ht="15.6" thickTop="1" thickBot="1" x14ac:dyDescent="0.35">
      <c r="B33" s="1"/>
      <c r="C33" s="1"/>
      <c r="D33" s="1"/>
      <c r="E33" s="1"/>
      <c r="F33" s="1"/>
      <c r="G33" s="1"/>
      <c r="H33" s="1"/>
      <c r="I33" s="1"/>
      <c r="J33" s="1"/>
      <c r="K33" s="1"/>
      <c r="L33" s="1"/>
      <c r="M33" s="1"/>
      <c r="N33" s="1"/>
      <c r="O33" s="69" t="s">
        <v>149</v>
      </c>
      <c r="P33" s="8"/>
      <c r="Q33" s="4"/>
      <c r="R33" s="1"/>
      <c r="S33" s="1"/>
      <c r="T33" s="1"/>
    </row>
    <row r="34" spans="2:20" ht="15.6" thickTop="1" thickBot="1" x14ac:dyDescent="0.35">
      <c r="B34" s="1"/>
      <c r="C34" s="1"/>
      <c r="D34" s="1"/>
      <c r="E34" s="1"/>
      <c r="F34" s="1"/>
      <c r="G34" s="1"/>
      <c r="H34" s="1"/>
      <c r="I34" s="1"/>
      <c r="J34" s="1"/>
      <c r="K34" s="1"/>
      <c r="L34" s="1"/>
      <c r="M34" s="1"/>
      <c r="N34" s="1"/>
      <c r="O34" s="8">
        <v>10</v>
      </c>
      <c r="P34" s="4"/>
      <c r="Q34" s="1"/>
      <c r="R34" s="1"/>
      <c r="S34" s="1"/>
      <c r="T34" s="1"/>
    </row>
    <row r="35" spans="2:20" ht="15.6" thickTop="1" thickBot="1" x14ac:dyDescent="0.35">
      <c r="B35" s="1"/>
      <c r="C35" s="1"/>
      <c r="D35" s="1"/>
      <c r="E35" s="1"/>
      <c r="F35" s="1"/>
      <c r="G35" s="1"/>
      <c r="H35" s="1"/>
      <c r="I35" s="1"/>
      <c r="J35" s="1"/>
      <c r="K35" s="1"/>
      <c r="L35" s="1"/>
      <c r="M35" s="1"/>
      <c r="N35" s="1"/>
      <c r="O35" s="1"/>
      <c r="P35" s="1"/>
      <c r="Q35" s="1"/>
      <c r="R35" s="12" t="s">
        <v>14</v>
      </c>
      <c r="S35" s="1"/>
      <c r="T35" s="1"/>
    </row>
    <row r="36" spans="2:20" ht="15.6" thickTop="1" thickBot="1" x14ac:dyDescent="0.35">
      <c r="B36" s="1"/>
      <c r="C36" s="1"/>
      <c r="D36" s="1"/>
      <c r="E36" s="1"/>
      <c r="F36" s="1"/>
      <c r="G36" s="1"/>
      <c r="H36" s="1"/>
      <c r="I36" s="1"/>
      <c r="J36" s="1"/>
      <c r="K36" s="1"/>
      <c r="L36" s="1"/>
      <c r="M36" s="1"/>
      <c r="N36" s="1"/>
      <c r="O36" s="1"/>
      <c r="P36" s="1"/>
      <c r="Q36" s="1"/>
      <c r="R36" s="12" t="s">
        <v>75</v>
      </c>
      <c r="S36" s="1"/>
      <c r="T36" s="1"/>
    </row>
    <row r="37" spans="2:20" ht="15.6" thickTop="1" thickBot="1" x14ac:dyDescent="0.35">
      <c r="B37" s="1"/>
      <c r="C37" s="1"/>
      <c r="D37" s="1"/>
      <c r="E37" s="1"/>
      <c r="F37" s="1"/>
      <c r="G37" s="1"/>
      <c r="H37" s="1"/>
      <c r="I37" s="1"/>
      <c r="J37" s="1"/>
      <c r="K37" s="1"/>
      <c r="L37" s="1"/>
      <c r="M37" s="1"/>
      <c r="N37" s="1"/>
      <c r="O37" s="1"/>
      <c r="P37" s="1" t="s">
        <v>12</v>
      </c>
      <c r="Q37" s="1"/>
      <c r="R37" s="1"/>
      <c r="S37" s="1"/>
      <c r="T37" s="1"/>
    </row>
    <row r="38" spans="2:20" ht="15.6" thickTop="1" thickBot="1" x14ac:dyDescent="0.35">
      <c r="B38" s="1"/>
      <c r="C38" s="1"/>
      <c r="D38" s="1"/>
      <c r="E38" s="1"/>
      <c r="F38" s="1"/>
      <c r="G38" s="1"/>
      <c r="H38" s="1"/>
      <c r="I38" s="1"/>
      <c r="J38" s="1"/>
      <c r="K38" s="1"/>
      <c r="L38" s="1"/>
      <c r="M38" s="1"/>
      <c r="N38" s="1"/>
      <c r="O38" s="1"/>
      <c r="P38" s="69" t="s">
        <v>26</v>
      </c>
      <c r="Q38" s="1"/>
      <c r="R38" s="1"/>
      <c r="S38" s="1"/>
      <c r="T38" s="1"/>
    </row>
    <row r="39" spans="2:20" ht="15.6" thickTop="1" thickBot="1" x14ac:dyDescent="0.35">
      <c r="B39" s="1"/>
      <c r="C39" s="1"/>
      <c r="D39" s="1"/>
      <c r="E39" s="1"/>
      <c r="F39" s="1"/>
      <c r="G39" s="1"/>
      <c r="H39" s="1"/>
      <c r="I39" s="1"/>
      <c r="J39" s="1"/>
      <c r="K39" s="1"/>
      <c r="L39" s="1"/>
      <c r="M39" s="1"/>
      <c r="N39" s="1"/>
      <c r="O39" s="1"/>
      <c r="P39" s="8" t="s">
        <v>13</v>
      </c>
      <c r="Q39" s="69"/>
      <c r="R39" s="1"/>
      <c r="S39" s="1"/>
      <c r="T39" s="1"/>
    </row>
    <row r="40" spans="2:20" ht="15.6" thickTop="1" thickBot="1" x14ac:dyDescent="0.35">
      <c r="B40" s="1"/>
      <c r="C40" s="1"/>
      <c r="D40" s="1"/>
      <c r="E40" s="1"/>
      <c r="F40" s="1"/>
      <c r="G40" s="1"/>
      <c r="H40" s="1"/>
      <c r="I40" s="1"/>
      <c r="J40" s="1"/>
      <c r="K40" s="1"/>
      <c r="L40" s="1"/>
      <c r="M40" s="1"/>
      <c r="N40" s="1"/>
      <c r="O40" s="1"/>
      <c r="P40" s="9"/>
      <c r="Q40" s="70" t="s">
        <v>35</v>
      </c>
      <c r="R40" s="5"/>
      <c r="S40" s="1"/>
      <c r="T40" s="1"/>
    </row>
    <row r="41" spans="2:20" ht="15.6" thickTop="1" thickBot="1" x14ac:dyDescent="0.35">
      <c r="B41" s="1"/>
      <c r="C41" s="1"/>
      <c r="D41" s="1"/>
      <c r="E41" s="1"/>
      <c r="F41" s="1"/>
      <c r="G41" s="1"/>
      <c r="H41" s="1"/>
      <c r="I41" s="1"/>
      <c r="J41" s="1"/>
      <c r="K41" s="1"/>
      <c r="L41" s="1"/>
      <c r="M41" s="1"/>
      <c r="N41" s="1"/>
      <c r="O41" s="1"/>
      <c r="P41" s="6" t="s">
        <v>74</v>
      </c>
      <c r="Q41" s="1"/>
      <c r="R41" s="4"/>
      <c r="S41" s="1"/>
      <c r="T41" s="1"/>
    </row>
    <row r="42" spans="2:20" ht="15.6" thickTop="1" thickBot="1" x14ac:dyDescent="0.35">
      <c r="B42" s="1"/>
      <c r="C42" s="1"/>
      <c r="D42" s="1"/>
      <c r="E42" s="1"/>
      <c r="F42" s="1"/>
      <c r="G42" s="1"/>
      <c r="H42" s="1"/>
      <c r="I42" s="1"/>
      <c r="J42" s="1"/>
      <c r="K42" s="1"/>
      <c r="L42" s="1"/>
      <c r="M42" s="1"/>
      <c r="N42" s="1"/>
      <c r="O42" s="1"/>
      <c r="P42" s="69" t="s">
        <v>36</v>
      </c>
      <c r="Q42" s="8"/>
      <c r="R42" s="1"/>
      <c r="S42" s="1"/>
      <c r="T42" s="1"/>
    </row>
    <row r="43" spans="2:20" ht="15.6" thickTop="1" thickBot="1" x14ac:dyDescent="0.35">
      <c r="B43" s="1"/>
      <c r="C43" s="1"/>
      <c r="D43" s="1"/>
      <c r="E43" s="1"/>
      <c r="F43" s="1"/>
      <c r="G43" s="1"/>
      <c r="H43" s="1"/>
      <c r="I43" s="1"/>
      <c r="J43" s="1"/>
      <c r="K43" s="1"/>
      <c r="L43" s="1"/>
      <c r="M43" s="1"/>
      <c r="N43" s="1"/>
      <c r="O43" s="1"/>
      <c r="P43" s="8" t="s">
        <v>153</v>
      </c>
      <c r="Q43" s="4"/>
      <c r="R43" s="1"/>
      <c r="S43" s="1"/>
      <c r="T43" s="1"/>
    </row>
    <row r="44" spans="2:20" ht="15.6" thickTop="1" thickBot="1" x14ac:dyDescent="0.35">
      <c r="B44" s="1"/>
      <c r="C44" s="1"/>
      <c r="D44" s="1"/>
      <c r="E44" s="1"/>
      <c r="F44" s="1"/>
      <c r="G44" s="1"/>
      <c r="H44" s="1"/>
      <c r="I44" s="1"/>
      <c r="J44" s="1"/>
      <c r="K44" s="1"/>
      <c r="L44" s="1"/>
      <c r="M44" s="1"/>
      <c r="N44" s="1"/>
      <c r="O44" s="1"/>
      <c r="P44" s="9"/>
      <c r="Q44" s="1"/>
      <c r="R44" s="12" t="s">
        <v>35</v>
      </c>
      <c r="S44" s="1"/>
      <c r="T44" s="1"/>
    </row>
    <row r="45" spans="2:20" ht="15" thickTop="1" x14ac:dyDescent="0.3">
      <c r="B45" s="1"/>
      <c r="C45" s="1"/>
      <c r="D45" s="1"/>
      <c r="E45" s="1"/>
      <c r="F45" s="1"/>
      <c r="G45" s="1"/>
      <c r="H45" s="1"/>
      <c r="I45" s="1"/>
      <c r="J45" s="1"/>
      <c r="K45" s="1"/>
      <c r="L45" s="1"/>
      <c r="M45" s="1"/>
      <c r="N45" s="1"/>
      <c r="O45" s="1"/>
      <c r="P45" s="1"/>
      <c r="Q45" s="1"/>
      <c r="R45" s="1"/>
      <c r="S45" s="1"/>
      <c r="T45" s="1"/>
    </row>
    <row r="46" spans="2:20" ht="15" thickBot="1" x14ac:dyDescent="0.35">
      <c r="B46" s="1"/>
      <c r="C46" s="1"/>
      <c r="D46" s="1"/>
      <c r="E46" s="1"/>
      <c r="F46" s="1"/>
      <c r="G46" s="1"/>
      <c r="H46" s="1"/>
      <c r="I46" s="1"/>
      <c r="J46" s="1"/>
      <c r="K46" s="1"/>
      <c r="L46" s="1"/>
      <c r="M46" s="1"/>
      <c r="N46" s="1"/>
      <c r="O46" s="1"/>
      <c r="P46" s="1"/>
      <c r="Q46" s="1" t="s">
        <v>26</v>
      </c>
      <c r="R46" s="1"/>
      <c r="S46" s="1"/>
      <c r="T46" s="1"/>
    </row>
    <row r="47" spans="2:20" ht="15.6" thickTop="1" thickBot="1" x14ac:dyDescent="0.35">
      <c r="B47" s="1"/>
      <c r="C47" s="1"/>
      <c r="D47" s="1"/>
      <c r="E47" s="1"/>
      <c r="F47" s="1"/>
      <c r="G47" s="1"/>
      <c r="H47" s="1"/>
      <c r="I47" s="1"/>
      <c r="J47" s="1"/>
      <c r="K47" s="1"/>
      <c r="L47" s="1"/>
      <c r="M47" s="1"/>
      <c r="N47" s="1"/>
      <c r="O47" s="1"/>
      <c r="P47" s="1"/>
      <c r="Q47" s="69" t="s">
        <v>60</v>
      </c>
      <c r="R47" s="12"/>
      <c r="S47" s="1"/>
      <c r="T47" s="1"/>
    </row>
    <row r="48" spans="2:20" ht="15.6" thickTop="1" thickBot="1" x14ac:dyDescent="0.35">
      <c r="B48" s="1"/>
      <c r="C48" s="1"/>
      <c r="D48" s="1"/>
      <c r="E48" s="1"/>
      <c r="F48" s="1"/>
      <c r="G48" s="1"/>
      <c r="H48" s="1"/>
      <c r="I48" s="1"/>
      <c r="J48" s="1"/>
      <c r="K48" s="1"/>
      <c r="L48" s="1"/>
      <c r="M48" s="1"/>
      <c r="N48" s="1"/>
      <c r="O48" s="1"/>
      <c r="P48" s="1"/>
      <c r="Q48" s="8" t="s">
        <v>36</v>
      </c>
      <c r="R48" s="4"/>
      <c r="S48" s="1"/>
      <c r="T48" s="1"/>
    </row>
    <row r="49" spans="2:20" ht="15" thickTop="1" x14ac:dyDescent="0.3">
      <c r="B49" s="1"/>
      <c r="C49" s="1"/>
      <c r="D49" s="1"/>
      <c r="E49" s="1"/>
      <c r="F49" s="1"/>
      <c r="G49" s="1"/>
      <c r="H49" s="1"/>
      <c r="I49" s="1"/>
      <c r="J49" s="1"/>
      <c r="K49" s="1"/>
      <c r="L49" s="1"/>
      <c r="M49" s="1"/>
      <c r="N49" s="1"/>
      <c r="O49" s="1"/>
      <c r="P49" s="1"/>
      <c r="Q49" s="1"/>
      <c r="R49" s="1"/>
      <c r="S49" s="1"/>
      <c r="T49" s="1"/>
    </row>
    <row r="50" spans="2:20" x14ac:dyDescent="0.3">
      <c r="B50" s="1"/>
      <c r="C50" s="1"/>
      <c r="D50" s="1"/>
      <c r="E50" s="1"/>
      <c r="F50" s="1"/>
      <c r="G50" s="1"/>
      <c r="H50" s="1"/>
      <c r="I50" s="1"/>
      <c r="J50" s="1"/>
      <c r="K50" s="1"/>
      <c r="L50" s="1"/>
      <c r="M50" s="1"/>
      <c r="N50" s="1"/>
      <c r="O50" s="1"/>
      <c r="P50" s="1"/>
      <c r="Q50" s="1"/>
      <c r="R50" s="1"/>
      <c r="S50" s="1"/>
      <c r="T50" s="1"/>
    </row>
    <row r="51" spans="2:20" x14ac:dyDescent="0.3">
      <c r="B51" s="1"/>
      <c r="C51" s="1"/>
      <c r="D51" s="1"/>
      <c r="E51" s="1"/>
      <c r="F51" s="1"/>
      <c r="G51" s="1"/>
      <c r="H51" s="1"/>
      <c r="I51" s="1"/>
      <c r="J51" s="1"/>
      <c r="K51" s="1"/>
      <c r="L51" s="1"/>
      <c r="M51" s="1"/>
      <c r="N51" s="1"/>
      <c r="O51" s="1"/>
      <c r="P51" s="1"/>
      <c r="Q51" s="1"/>
      <c r="R51" s="1"/>
      <c r="S51" s="1"/>
      <c r="T51" s="1"/>
    </row>
    <row r="52" spans="2:20" x14ac:dyDescent="0.3">
      <c r="B52" s="1"/>
      <c r="C52" s="1"/>
      <c r="D52" s="1"/>
      <c r="E52" s="1"/>
      <c r="F52" s="1"/>
      <c r="G52" s="1"/>
      <c r="H52" s="1"/>
      <c r="I52" s="1"/>
      <c r="J52" s="1"/>
      <c r="K52" s="1"/>
      <c r="L52" s="1"/>
      <c r="M52" s="1"/>
      <c r="N52" s="1"/>
      <c r="O52" s="1"/>
      <c r="P52" s="1"/>
      <c r="Q52" s="1"/>
      <c r="R52" s="1"/>
      <c r="S52" s="1"/>
      <c r="T52" s="1"/>
    </row>
    <row r="53" spans="2:20" x14ac:dyDescent="0.3">
      <c r="B53" s="1"/>
      <c r="C53" s="1"/>
      <c r="D53" s="1"/>
      <c r="E53" s="1"/>
      <c r="F53" s="1"/>
      <c r="G53" s="1"/>
      <c r="H53" s="1"/>
      <c r="I53" s="1"/>
      <c r="J53" s="1"/>
      <c r="K53" s="1"/>
      <c r="L53" s="1"/>
      <c r="M53" s="1"/>
      <c r="N53" s="1"/>
      <c r="O53" s="1"/>
      <c r="P53" s="1"/>
      <c r="Q53" s="1"/>
      <c r="R53" s="1"/>
      <c r="S53" s="1"/>
      <c r="T53" s="1"/>
    </row>
    <row r="54" spans="2:20" x14ac:dyDescent="0.3">
      <c r="B54" s="1"/>
      <c r="C54" s="1"/>
      <c r="D54" s="1"/>
      <c r="E54" s="1"/>
      <c r="F54" s="1"/>
      <c r="G54" s="1"/>
      <c r="H54" s="1"/>
      <c r="I54" s="1"/>
      <c r="J54" s="1"/>
      <c r="K54" s="1"/>
      <c r="L54" s="1"/>
      <c r="M54" s="1"/>
      <c r="N54" s="1"/>
      <c r="O54" s="1"/>
      <c r="P54" s="1"/>
      <c r="Q54" s="1"/>
      <c r="R54" s="1"/>
      <c r="S54" s="1"/>
      <c r="T54" s="1"/>
    </row>
    <row r="55" spans="2:20" x14ac:dyDescent="0.3">
      <c r="B55" s="1"/>
      <c r="C55" s="1"/>
      <c r="D55" s="1"/>
      <c r="E55" s="1"/>
      <c r="F55" s="1"/>
      <c r="G55" s="1"/>
      <c r="H55" s="1"/>
      <c r="I55" s="1"/>
      <c r="J55" s="1"/>
      <c r="K55" s="1"/>
      <c r="L55" s="1"/>
      <c r="M55" s="1"/>
      <c r="N55" s="1"/>
      <c r="O55" s="1"/>
      <c r="P55" s="1"/>
      <c r="Q55" s="1"/>
      <c r="R55" s="1"/>
      <c r="S55" s="1"/>
      <c r="T55" s="1"/>
    </row>
    <row r="56" spans="2:20" x14ac:dyDescent="0.3">
      <c r="B56" s="1"/>
      <c r="C56" s="1"/>
      <c r="D56" s="1"/>
      <c r="E56" s="1"/>
      <c r="F56" s="1"/>
      <c r="G56" s="1"/>
      <c r="H56" s="1"/>
      <c r="I56" s="1"/>
      <c r="J56" s="1"/>
      <c r="K56" s="1"/>
      <c r="L56" s="1"/>
      <c r="M56" s="1"/>
      <c r="N56" s="1"/>
      <c r="O56" s="1"/>
      <c r="P56" s="1"/>
      <c r="Q56" s="1"/>
      <c r="R56" s="1"/>
      <c r="S56" s="1"/>
      <c r="T56" s="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303E-14FB-45BE-BAB1-1E182E873312}">
  <dimension ref="C1:CE104"/>
  <sheetViews>
    <sheetView topLeftCell="BM86" zoomScale="110" zoomScaleNormal="110" workbookViewId="0">
      <selection activeCell="BT106" sqref="BT106"/>
    </sheetView>
  </sheetViews>
  <sheetFormatPr defaultRowHeight="14.4" x14ac:dyDescent="0.3"/>
  <cols>
    <col min="3" max="9" width="3.21875" customWidth="1"/>
    <col min="11" max="17" width="3.21875" customWidth="1"/>
    <col min="19" max="25" width="3.21875" customWidth="1"/>
    <col min="45" max="45" width="12" bestFit="1" customWidth="1"/>
    <col min="77" max="78" width="12.6640625" bestFit="1" customWidth="1"/>
  </cols>
  <sheetData>
    <row r="1" spans="3:83" x14ac:dyDescent="0.3">
      <c r="AZ1">
        <v>1</v>
      </c>
    </row>
    <row r="2" spans="3:83" x14ac:dyDescent="0.3">
      <c r="D2">
        <v>1</v>
      </c>
      <c r="E2">
        <v>2</v>
      </c>
      <c r="F2">
        <v>3</v>
      </c>
      <c r="G2">
        <v>4</v>
      </c>
      <c r="H2">
        <v>5</v>
      </c>
      <c r="I2">
        <v>6</v>
      </c>
      <c r="L2">
        <v>1</v>
      </c>
      <c r="M2">
        <v>2</v>
      </c>
      <c r="N2">
        <v>3</v>
      </c>
      <c r="O2">
        <v>4</v>
      </c>
      <c r="P2">
        <v>5</v>
      </c>
      <c r="Q2">
        <v>6</v>
      </c>
    </row>
    <row r="3" spans="3:83" x14ac:dyDescent="0.3">
      <c r="C3">
        <v>1</v>
      </c>
      <c r="K3">
        <v>1</v>
      </c>
      <c r="AA3" t="s">
        <v>299</v>
      </c>
      <c r="AB3">
        <v>4</v>
      </c>
      <c r="AC3">
        <v>4</v>
      </c>
      <c r="AD3">
        <v>4</v>
      </c>
      <c r="AE3">
        <v>5</v>
      </c>
      <c r="AF3">
        <v>5</v>
      </c>
      <c r="AG3">
        <v>6</v>
      </c>
      <c r="AH3">
        <v>7</v>
      </c>
      <c r="AR3">
        <v>1</v>
      </c>
      <c r="AS3">
        <v>0</v>
      </c>
      <c r="AT3">
        <v>3</v>
      </c>
      <c r="AU3">
        <v>0</v>
      </c>
      <c r="AV3">
        <v>2</v>
      </c>
      <c r="AW3">
        <v>0</v>
      </c>
      <c r="AX3">
        <v>4</v>
      </c>
      <c r="AY3">
        <v>0</v>
      </c>
      <c r="AZ3">
        <v>5</v>
      </c>
      <c r="BA3">
        <v>0</v>
      </c>
      <c r="BB3">
        <v>6</v>
      </c>
      <c r="BC3">
        <v>0</v>
      </c>
      <c r="BD3">
        <v>7</v>
      </c>
      <c r="BE3">
        <v>0</v>
      </c>
      <c r="BF3">
        <v>8</v>
      </c>
      <c r="BH3">
        <v>1</v>
      </c>
      <c r="BI3">
        <v>2</v>
      </c>
      <c r="BJ3">
        <v>3</v>
      </c>
      <c r="BK3">
        <v>4</v>
      </c>
      <c r="BL3">
        <v>5</v>
      </c>
      <c r="BM3">
        <v>6</v>
      </c>
      <c r="BN3">
        <v>7</v>
      </c>
      <c r="BO3">
        <v>8</v>
      </c>
    </row>
    <row r="4" spans="3:83" x14ac:dyDescent="0.3">
      <c r="C4">
        <v>2</v>
      </c>
      <c r="F4" s="75"/>
      <c r="K4">
        <v>2</v>
      </c>
      <c r="N4" s="75"/>
      <c r="Z4" t="b">
        <f>AA4="((1"</f>
        <v>1</v>
      </c>
      <c r="AA4" t="s">
        <v>300</v>
      </c>
      <c r="AB4">
        <v>0.30040740966796797</v>
      </c>
      <c r="AC4" t="s">
        <v>304</v>
      </c>
      <c r="AD4">
        <v>0.197685241699218</v>
      </c>
      <c r="AE4" t="s">
        <v>305</v>
      </c>
      <c r="AF4">
        <v>0.197616577148437</v>
      </c>
      <c r="AG4" t="s">
        <v>306</v>
      </c>
      <c r="AH4">
        <v>0.143280029296875</v>
      </c>
      <c r="AI4" t="s">
        <v>307</v>
      </c>
      <c r="AJ4">
        <v>9.4970703125E-2</v>
      </c>
      <c r="AK4" t="s">
        <v>308</v>
      </c>
      <c r="AL4">
        <v>3.08837890625E-2</v>
      </c>
      <c r="AM4" t="s">
        <v>309</v>
      </c>
      <c r="AN4">
        <v>1.953125E-2</v>
      </c>
      <c r="AO4" t="s">
        <v>310</v>
      </c>
      <c r="AP4">
        <v>1.5625E-2</v>
      </c>
      <c r="AR4">
        <v>0.30040740966796797</v>
      </c>
      <c r="AS4">
        <v>0</v>
      </c>
      <c r="AT4">
        <v>0.197685241699218</v>
      </c>
      <c r="AU4">
        <v>0</v>
      </c>
      <c r="AV4">
        <v>0.197616577148437</v>
      </c>
      <c r="AW4">
        <v>0</v>
      </c>
      <c r="AX4">
        <v>0.143280029296875</v>
      </c>
      <c r="AY4">
        <v>0</v>
      </c>
      <c r="AZ4">
        <v>9.4970703125E-2</v>
      </c>
      <c r="BA4">
        <v>0</v>
      </c>
      <c r="BB4">
        <v>3.08837890625E-2</v>
      </c>
      <c r="BC4">
        <v>0</v>
      </c>
      <c r="BD4">
        <v>1.953125E-2</v>
      </c>
      <c r="BE4">
        <v>0</v>
      </c>
      <c r="BF4">
        <v>1.5625E-2</v>
      </c>
      <c r="BH4">
        <f>_xlfn.XLOOKUP(BH$3,$AR3:$BF3,$AR4:$BF4,-1,0,1)</f>
        <v>0.30040740966796797</v>
      </c>
      <c r="BI4">
        <f t="shared" ref="BI4:BO4" si="0">_xlfn.SINGLE(_xlfn.XLOOKUP(BI$3,$AR3:$BF3,$AR4:$BF4,-1,0,1))</f>
        <v>0.197616577148437</v>
      </c>
      <c r="BJ4">
        <f t="shared" si="0"/>
        <v>0.197685241699218</v>
      </c>
      <c r="BK4">
        <f t="shared" si="0"/>
        <v>0.143280029296875</v>
      </c>
      <c r="BL4">
        <f t="shared" si="0"/>
        <v>9.4970703125E-2</v>
      </c>
      <c r="BM4">
        <f t="shared" si="0"/>
        <v>3.08837890625E-2</v>
      </c>
      <c r="BN4">
        <f t="shared" si="0"/>
        <v>1.953125E-2</v>
      </c>
      <c r="BO4">
        <f t="shared" si="0"/>
        <v>1.5625E-2</v>
      </c>
      <c r="BQ4">
        <f t="shared" ref="BQ4:BW4" si="1">BH4-BI4</f>
        <v>0.10279083251953097</v>
      </c>
      <c r="BR4">
        <f t="shared" si="1"/>
        <v>-6.86645507810002E-5</v>
      </c>
      <c r="BS4">
        <f t="shared" si="1"/>
        <v>5.4405212402343001E-2</v>
      </c>
      <c r="BT4">
        <f t="shared" si="1"/>
        <v>4.8309326171875E-2</v>
      </c>
      <c r="BU4">
        <f t="shared" si="1"/>
        <v>6.40869140625E-2</v>
      </c>
      <c r="BV4">
        <f t="shared" si="1"/>
        <v>1.13525390625E-2</v>
      </c>
      <c r="BW4">
        <f t="shared" si="1"/>
        <v>3.90625E-3</v>
      </c>
      <c r="BY4">
        <f>MIN(BQ4:$BW4)</f>
        <v>-6.86645507810002E-5</v>
      </c>
      <c r="BZ4">
        <f>MIN(BR4:$BW4)</f>
        <v>-6.86645507810002E-5</v>
      </c>
      <c r="CA4">
        <f>MIN(BS4:$BW4)</f>
        <v>3.90625E-3</v>
      </c>
      <c r="CB4">
        <f>MIN(BT4:$BW4)</f>
        <v>3.90625E-3</v>
      </c>
      <c r="CC4">
        <f>MIN(BU4:$BW4)</f>
        <v>3.90625E-3</v>
      </c>
      <c r="CD4">
        <f>MIN(BV4:$BW4)</f>
        <v>3.90625E-3</v>
      </c>
      <c r="CE4">
        <f>MIN(BW4:$BW4)</f>
        <v>3.90625E-3</v>
      </c>
    </row>
    <row r="5" spans="3:83" x14ac:dyDescent="0.3">
      <c r="C5">
        <v>3</v>
      </c>
      <c r="I5" s="75"/>
      <c r="K5">
        <v>3</v>
      </c>
      <c r="P5" s="75"/>
      <c r="AA5" t="s">
        <v>301</v>
      </c>
      <c r="AB5">
        <v>4</v>
      </c>
      <c r="AC5">
        <v>4</v>
      </c>
      <c r="AD5">
        <v>4</v>
      </c>
      <c r="AE5">
        <v>5</v>
      </c>
      <c r="AF5">
        <v>5</v>
      </c>
      <c r="AG5">
        <v>6</v>
      </c>
      <c r="AH5">
        <v>7</v>
      </c>
      <c r="AR5">
        <v>1</v>
      </c>
      <c r="AS5">
        <v>0</v>
      </c>
      <c r="AT5">
        <v>3</v>
      </c>
      <c r="AU5">
        <v>0</v>
      </c>
      <c r="AV5">
        <v>4</v>
      </c>
      <c r="AW5">
        <v>0</v>
      </c>
      <c r="AX5">
        <v>2</v>
      </c>
      <c r="AY5">
        <v>0</v>
      </c>
      <c r="AZ5">
        <v>5</v>
      </c>
      <c r="BA5">
        <v>0</v>
      </c>
      <c r="BB5">
        <v>6</v>
      </c>
      <c r="BC5">
        <v>0</v>
      </c>
      <c r="BD5">
        <v>7</v>
      </c>
      <c r="BE5">
        <v>0</v>
      </c>
      <c r="BF5">
        <v>8</v>
      </c>
    </row>
    <row r="6" spans="3:83" x14ac:dyDescent="0.3">
      <c r="C6">
        <v>4</v>
      </c>
      <c r="K6">
        <v>4</v>
      </c>
      <c r="Z6" t="b">
        <f>AA6="((1"</f>
        <v>1</v>
      </c>
      <c r="AA6" t="s">
        <v>300</v>
      </c>
      <c r="AB6">
        <v>0.243621826171875</v>
      </c>
      <c r="AC6" t="s">
        <v>304</v>
      </c>
      <c r="AD6">
        <v>0.197685241699218</v>
      </c>
      <c r="AE6" t="s">
        <v>306</v>
      </c>
      <c r="AF6">
        <v>0.197685241699218</v>
      </c>
      <c r="AG6" t="s">
        <v>305</v>
      </c>
      <c r="AH6">
        <v>0.197616577148437</v>
      </c>
      <c r="AI6" t="s">
        <v>307</v>
      </c>
      <c r="AJ6">
        <v>9.735107421875E-2</v>
      </c>
      <c r="AK6" t="s">
        <v>308</v>
      </c>
      <c r="AL6">
        <v>3.08837890625E-2</v>
      </c>
      <c r="AM6" t="s">
        <v>309</v>
      </c>
      <c r="AN6">
        <v>1.953125E-2</v>
      </c>
      <c r="AO6" t="s">
        <v>310</v>
      </c>
      <c r="AP6">
        <v>1.5625E-2</v>
      </c>
      <c r="AR6">
        <v>0.243621826171875</v>
      </c>
      <c r="AS6">
        <v>0</v>
      </c>
      <c r="AT6">
        <v>0.197685241699218</v>
      </c>
      <c r="AU6">
        <v>0</v>
      </c>
      <c r="AV6">
        <v>0.197685241699218</v>
      </c>
      <c r="AW6">
        <v>0</v>
      </c>
      <c r="AX6">
        <v>0.197616577148437</v>
      </c>
      <c r="AY6">
        <v>0</v>
      </c>
      <c r="AZ6">
        <v>9.735107421875E-2</v>
      </c>
      <c r="BA6">
        <v>0</v>
      </c>
      <c r="BB6">
        <v>3.08837890625E-2</v>
      </c>
      <c r="BC6">
        <v>0</v>
      </c>
      <c r="BD6">
        <v>1.953125E-2</v>
      </c>
      <c r="BE6">
        <v>0</v>
      </c>
      <c r="BF6">
        <v>1.5625E-2</v>
      </c>
      <c r="BH6">
        <f t="shared" ref="BH6:BO6" si="2">_xlfn.XLOOKUP(BH$3,$AR5:$BF5,$AR6:$BF6,-1,0,1)</f>
        <v>0.243621826171875</v>
      </c>
      <c r="BI6">
        <f t="shared" si="2"/>
        <v>0.197616577148437</v>
      </c>
      <c r="BJ6">
        <f t="shared" si="2"/>
        <v>0.197685241699218</v>
      </c>
      <c r="BK6">
        <f t="shared" si="2"/>
        <v>0.197685241699218</v>
      </c>
      <c r="BL6">
        <f t="shared" si="2"/>
        <v>9.735107421875E-2</v>
      </c>
      <c r="BM6">
        <f t="shared" si="2"/>
        <v>3.08837890625E-2</v>
      </c>
      <c r="BN6">
        <f t="shared" si="2"/>
        <v>1.953125E-2</v>
      </c>
      <c r="BO6">
        <f t="shared" si="2"/>
        <v>1.5625E-2</v>
      </c>
      <c r="BQ6">
        <f t="shared" ref="BQ6:BW6" si="3">BH6-BI6</f>
        <v>4.6005249023438E-2</v>
      </c>
      <c r="BR6">
        <f t="shared" si="3"/>
        <v>-6.86645507810002E-5</v>
      </c>
      <c r="BS6">
        <f t="shared" si="3"/>
        <v>0</v>
      </c>
      <c r="BT6">
        <f t="shared" si="3"/>
        <v>0.100334167480468</v>
      </c>
      <c r="BU6">
        <f t="shared" si="3"/>
        <v>6.646728515625E-2</v>
      </c>
      <c r="BV6">
        <f t="shared" si="3"/>
        <v>1.13525390625E-2</v>
      </c>
      <c r="BW6">
        <f t="shared" si="3"/>
        <v>3.90625E-3</v>
      </c>
      <c r="BY6">
        <f>MIN(BQ6:BW6)</f>
        <v>-6.86645507810002E-5</v>
      </c>
      <c r="BZ6">
        <f>MIN(BR6:$BW6)</f>
        <v>-6.86645507810002E-5</v>
      </c>
      <c r="CA6">
        <f>MIN(BS6:$BW6)</f>
        <v>0</v>
      </c>
      <c r="CB6">
        <f>MIN(BT6:$BW6)</f>
        <v>3.90625E-3</v>
      </c>
      <c r="CC6">
        <f>MIN(BU6:$BW6)</f>
        <v>3.90625E-3</v>
      </c>
      <c r="CD6">
        <f>MIN(BV6:$BW6)</f>
        <v>3.90625E-3</v>
      </c>
      <c r="CE6">
        <f>MIN(BW6:$BW6)</f>
        <v>3.90625E-3</v>
      </c>
    </row>
    <row r="7" spans="3:83" x14ac:dyDescent="0.3">
      <c r="C7">
        <v>5</v>
      </c>
      <c r="D7" s="75"/>
      <c r="E7" s="75"/>
      <c r="G7" s="75"/>
      <c r="K7">
        <v>5</v>
      </c>
      <c r="AA7" t="s">
        <v>299</v>
      </c>
      <c r="AB7">
        <v>4</v>
      </c>
      <c r="AC7">
        <v>4</v>
      </c>
      <c r="AD7">
        <v>4</v>
      </c>
      <c r="AE7">
        <v>5</v>
      </c>
      <c r="AF7">
        <v>6</v>
      </c>
      <c r="AG7">
        <v>6</v>
      </c>
      <c r="AH7">
        <v>7</v>
      </c>
      <c r="AR7">
        <v>1</v>
      </c>
      <c r="AS7">
        <v>0</v>
      </c>
      <c r="AT7">
        <v>3</v>
      </c>
      <c r="AU7">
        <v>0</v>
      </c>
      <c r="AV7">
        <v>2</v>
      </c>
      <c r="AW7">
        <v>0</v>
      </c>
      <c r="AX7">
        <v>4</v>
      </c>
      <c r="AY7">
        <v>0</v>
      </c>
      <c r="AZ7">
        <v>5</v>
      </c>
      <c r="BA7">
        <v>0</v>
      </c>
      <c r="BB7">
        <v>6</v>
      </c>
      <c r="BC7">
        <v>0</v>
      </c>
      <c r="BD7">
        <v>7</v>
      </c>
      <c r="BE7">
        <v>0</v>
      </c>
      <c r="BF7">
        <v>8</v>
      </c>
    </row>
    <row r="8" spans="3:83" x14ac:dyDescent="0.3">
      <c r="C8">
        <v>6</v>
      </c>
      <c r="K8">
        <v>6</v>
      </c>
      <c r="L8" s="75"/>
      <c r="M8" s="75"/>
      <c r="O8" s="75"/>
      <c r="Z8" t="b">
        <f>AA8="((1"</f>
        <v>1</v>
      </c>
      <c r="AA8" t="s">
        <v>300</v>
      </c>
      <c r="AB8">
        <v>0.30040740966796797</v>
      </c>
      <c r="AC8" t="s">
        <v>304</v>
      </c>
      <c r="AD8">
        <v>0.197685241699218</v>
      </c>
      <c r="AE8" t="s">
        <v>305</v>
      </c>
      <c r="AF8">
        <v>0.197616577148437</v>
      </c>
      <c r="AG8" t="s">
        <v>306</v>
      </c>
      <c r="AH8">
        <v>0.143280029296875</v>
      </c>
      <c r="AI8" t="s">
        <v>307</v>
      </c>
      <c r="AJ8">
        <v>9.52606201171875E-2</v>
      </c>
      <c r="AK8" t="s">
        <v>308</v>
      </c>
      <c r="AL8">
        <v>2.79388427734375E-2</v>
      </c>
      <c r="AM8" t="s">
        <v>309</v>
      </c>
      <c r="AN8">
        <v>2.2186279296875E-2</v>
      </c>
      <c r="AO8" t="s">
        <v>310</v>
      </c>
      <c r="AP8">
        <v>1.5625E-2</v>
      </c>
      <c r="AR8">
        <v>0.30040740966796797</v>
      </c>
      <c r="AS8">
        <v>0</v>
      </c>
      <c r="AT8">
        <v>0.197685241699218</v>
      </c>
      <c r="AU8">
        <v>0</v>
      </c>
      <c r="AV8">
        <v>0.197616577148437</v>
      </c>
      <c r="AW8">
        <v>0</v>
      </c>
      <c r="AX8">
        <v>0.143280029296875</v>
      </c>
      <c r="AY8">
        <v>0</v>
      </c>
      <c r="AZ8">
        <v>9.52606201171875E-2</v>
      </c>
      <c r="BA8">
        <v>0</v>
      </c>
      <c r="BB8">
        <v>2.79388427734375E-2</v>
      </c>
      <c r="BC8">
        <v>0</v>
      </c>
      <c r="BD8">
        <v>2.2186279296875E-2</v>
      </c>
      <c r="BE8">
        <v>0</v>
      </c>
      <c r="BF8">
        <v>1.5625E-2</v>
      </c>
      <c r="BH8">
        <f t="shared" ref="BH8:BO8" si="4">_xlfn.XLOOKUP(BH$3,$AR7:$BF7,$AR8:$BF8,-1,0,1)</f>
        <v>0.30040740966796797</v>
      </c>
      <c r="BI8">
        <f t="shared" si="4"/>
        <v>0.197616577148437</v>
      </c>
      <c r="BJ8">
        <f t="shared" si="4"/>
        <v>0.197685241699218</v>
      </c>
      <c r="BK8">
        <f t="shared" si="4"/>
        <v>0.143280029296875</v>
      </c>
      <c r="BL8">
        <f t="shared" si="4"/>
        <v>9.52606201171875E-2</v>
      </c>
      <c r="BM8">
        <f t="shared" si="4"/>
        <v>2.79388427734375E-2</v>
      </c>
      <c r="BN8">
        <f t="shared" si="4"/>
        <v>2.2186279296875E-2</v>
      </c>
      <c r="BO8">
        <f t="shared" si="4"/>
        <v>1.5625E-2</v>
      </c>
      <c r="BQ8">
        <f t="shared" ref="BQ8:BW8" si="5">BH8-BI8</f>
        <v>0.10279083251953097</v>
      </c>
      <c r="BR8">
        <f t="shared" si="5"/>
        <v>-6.86645507810002E-5</v>
      </c>
      <c r="BS8">
        <f t="shared" si="5"/>
        <v>5.4405212402343001E-2</v>
      </c>
      <c r="BT8">
        <f t="shared" si="5"/>
        <v>4.80194091796875E-2</v>
      </c>
      <c r="BU8">
        <f t="shared" si="5"/>
        <v>6.732177734375E-2</v>
      </c>
      <c r="BV8">
        <f t="shared" si="5"/>
        <v>5.7525634765625E-3</v>
      </c>
      <c r="BW8">
        <f t="shared" si="5"/>
        <v>6.561279296875E-3</v>
      </c>
      <c r="BY8">
        <f>MIN(BQ8:BW8)</f>
        <v>-6.86645507810002E-5</v>
      </c>
      <c r="BZ8">
        <f>MIN(BR8:$BW8)</f>
        <v>-6.86645507810002E-5</v>
      </c>
      <c r="CA8">
        <f>MIN(BS8:$BW8)</f>
        <v>5.7525634765625E-3</v>
      </c>
      <c r="CB8">
        <f>MIN(BT8:$BW8)</f>
        <v>5.7525634765625E-3</v>
      </c>
      <c r="CC8">
        <f>MIN(BU8:$BW8)</f>
        <v>5.7525634765625E-3</v>
      </c>
      <c r="CD8">
        <f>MIN(BV8:$BW8)</f>
        <v>5.7525634765625E-3</v>
      </c>
      <c r="CE8">
        <f>MIN(BW8:$BW8)</f>
        <v>6.561279296875E-3</v>
      </c>
    </row>
    <row r="9" spans="3:83" x14ac:dyDescent="0.3">
      <c r="AA9" t="s">
        <v>301</v>
      </c>
      <c r="AB9">
        <v>4</v>
      </c>
      <c r="AC9">
        <v>4</v>
      </c>
      <c r="AD9">
        <v>4</v>
      </c>
      <c r="AE9">
        <v>5</v>
      </c>
      <c r="AF9">
        <v>6</v>
      </c>
      <c r="AG9">
        <v>6</v>
      </c>
      <c r="AH9">
        <v>7</v>
      </c>
      <c r="AR9">
        <v>1</v>
      </c>
      <c r="AS9">
        <v>0</v>
      </c>
      <c r="AT9">
        <v>3</v>
      </c>
      <c r="AU9">
        <v>0</v>
      </c>
      <c r="AV9">
        <v>4</v>
      </c>
      <c r="AW9">
        <v>0</v>
      </c>
      <c r="AX9">
        <v>2</v>
      </c>
      <c r="AY9">
        <v>0</v>
      </c>
      <c r="AZ9">
        <v>5</v>
      </c>
      <c r="BA9">
        <v>0</v>
      </c>
      <c r="BB9">
        <v>6</v>
      </c>
      <c r="BC9">
        <v>0</v>
      </c>
      <c r="BD9">
        <v>7</v>
      </c>
      <c r="BE9">
        <v>0</v>
      </c>
      <c r="BF9">
        <v>8</v>
      </c>
    </row>
    <row r="10" spans="3:83" x14ac:dyDescent="0.3">
      <c r="D10">
        <v>1</v>
      </c>
      <c r="E10">
        <v>2</v>
      </c>
      <c r="F10">
        <v>3</v>
      </c>
      <c r="G10">
        <v>4</v>
      </c>
      <c r="H10">
        <v>5</v>
      </c>
      <c r="I10">
        <v>6</v>
      </c>
      <c r="L10">
        <v>1</v>
      </c>
      <c r="M10">
        <v>2</v>
      </c>
      <c r="N10">
        <v>3</v>
      </c>
      <c r="O10">
        <v>4</v>
      </c>
      <c r="P10">
        <v>5</v>
      </c>
      <c r="Q10">
        <v>6</v>
      </c>
      <c r="Z10" t="b">
        <f>AA10="((1"</f>
        <v>1</v>
      </c>
      <c r="AA10" t="s">
        <v>300</v>
      </c>
      <c r="AB10">
        <v>0.243621826171875</v>
      </c>
      <c r="AC10" t="s">
        <v>304</v>
      </c>
      <c r="AD10">
        <v>0.197685241699218</v>
      </c>
      <c r="AE10" t="s">
        <v>306</v>
      </c>
      <c r="AF10">
        <v>0.197685241699218</v>
      </c>
      <c r="AG10" t="s">
        <v>305</v>
      </c>
      <c r="AH10">
        <v>0.197616577148437</v>
      </c>
      <c r="AI10" t="s">
        <v>307</v>
      </c>
      <c r="AJ10">
        <v>9.76409912109375E-2</v>
      </c>
      <c r="AK10" t="s">
        <v>308</v>
      </c>
      <c r="AL10">
        <v>2.79388427734375E-2</v>
      </c>
      <c r="AM10" t="s">
        <v>309</v>
      </c>
      <c r="AN10">
        <v>2.2186279296875E-2</v>
      </c>
      <c r="AO10" t="s">
        <v>310</v>
      </c>
      <c r="AP10">
        <v>1.5625E-2</v>
      </c>
      <c r="AR10">
        <v>0.243621826171875</v>
      </c>
      <c r="AS10">
        <v>0</v>
      </c>
      <c r="AT10">
        <v>0.197685241699218</v>
      </c>
      <c r="AU10">
        <v>0</v>
      </c>
      <c r="AV10">
        <v>0.197685241699218</v>
      </c>
      <c r="AW10">
        <v>0</v>
      </c>
      <c r="AX10">
        <v>0.197616577148437</v>
      </c>
      <c r="AY10">
        <v>0</v>
      </c>
      <c r="AZ10">
        <v>9.76409912109375E-2</v>
      </c>
      <c r="BA10">
        <v>0</v>
      </c>
      <c r="BB10">
        <v>2.79388427734375E-2</v>
      </c>
      <c r="BC10">
        <v>0</v>
      </c>
      <c r="BD10">
        <v>2.2186279296875E-2</v>
      </c>
      <c r="BE10">
        <v>0</v>
      </c>
      <c r="BF10">
        <v>1.5625E-2</v>
      </c>
      <c r="BH10">
        <f t="shared" ref="BH10:BO10" si="6">_xlfn.XLOOKUP(BH$3,$AR9:$BF9,$AR10:$BF10,-1,0,1)</f>
        <v>0.243621826171875</v>
      </c>
      <c r="BI10">
        <f t="shared" si="6"/>
        <v>0.197616577148437</v>
      </c>
      <c r="BJ10">
        <f t="shared" si="6"/>
        <v>0.197685241699218</v>
      </c>
      <c r="BK10">
        <f t="shared" si="6"/>
        <v>0.197685241699218</v>
      </c>
      <c r="BL10">
        <f t="shared" si="6"/>
        <v>9.76409912109375E-2</v>
      </c>
      <c r="BM10">
        <f t="shared" si="6"/>
        <v>2.79388427734375E-2</v>
      </c>
      <c r="BN10">
        <f t="shared" si="6"/>
        <v>2.2186279296875E-2</v>
      </c>
      <c r="BO10">
        <f t="shared" si="6"/>
        <v>1.5625E-2</v>
      </c>
      <c r="BQ10">
        <f t="shared" ref="BQ10:BW10" si="7">BH10-BI10</f>
        <v>4.6005249023438E-2</v>
      </c>
      <c r="BR10">
        <f t="shared" si="7"/>
        <v>-6.86645507810002E-5</v>
      </c>
      <c r="BS10">
        <f t="shared" si="7"/>
        <v>0</v>
      </c>
      <c r="BT10">
        <f t="shared" si="7"/>
        <v>0.1000442504882805</v>
      </c>
      <c r="BU10">
        <f t="shared" si="7"/>
        <v>6.97021484375E-2</v>
      </c>
      <c r="BV10">
        <f t="shared" si="7"/>
        <v>5.7525634765625E-3</v>
      </c>
      <c r="BW10">
        <f t="shared" si="7"/>
        <v>6.561279296875E-3</v>
      </c>
      <c r="BY10">
        <f>MIN(BQ10:BW10)</f>
        <v>-6.86645507810002E-5</v>
      </c>
      <c r="BZ10">
        <f>MIN(BR10:$BW10)</f>
        <v>-6.86645507810002E-5</v>
      </c>
      <c r="CA10">
        <f>MIN(BS10:$BW10)</f>
        <v>0</v>
      </c>
      <c r="CB10">
        <f>MIN(BT10:$BW10)</f>
        <v>5.7525634765625E-3</v>
      </c>
      <c r="CC10">
        <f>MIN(BU10:$BW10)</f>
        <v>5.7525634765625E-3</v>
      </c>
      <c r="CD10">
        <f>MIN(BV10:$BW10)</f>
        <v>5.7525634765625E-3</v>
      </c>
      <c r="CE10">
        <f>MIN(BW10:$BW10)</f>
        <v>6.561279296875E-3</v>
      </c>
    </row>
    <row r="11" spans="3:83" x14ac:dyDescent="0.3">
      <c r="C11">
        <v>1</v>
      </c>
      <c r="K11">
        <v>1</v>
      </c>
      <c r="AA11" t="s">
        <v>299</v>
      </c>
      <c r="AB11">
        <v>5</v>
      </c>
      <c r="AC11">
        <v>5</v>
      </c>
      <c r="AD11">
        <v>5</v>
      </c>
      <c r="AE11">
        <v>5</v>
      </c>
      <c r="AF11">
        <v>6</v>
      </c>
      <c r="AG11">
        <v>6</v>
      </c>
      <c r="AH11">
        <v>7</v>
      </c>
      <c r="AR11">
        <v>1</v>
      </c>
      <c r="AS11">
        <v>0</v>
      </c>
      <c r="AT11">
        <v>3</v>
      </c>
      <c r="AU11">
        <v>0</v>
      </c>
      <c r="AV11">
        <v>2</v>
      </c>
      <c r="AW11">
        <v>0</v>
      </c>
      <c r="AX11">
        <v>4</v>
      </c>
      <c r="AY11">
        <v>0</v>
      </c>
      <c r="AZ11">
        <v>5</v>
      </c>
      <c r="BA11">
        <v>0</v>
      </c>
      <c r="BB11">
        <v>6</v>
      </c>
      <c r="BC11">
        <v>0</v>
      </c>
      <c r="BD11">
        <v>7</v>
      </c>
      <c r="BE11">
        <v>0</v>
      </c>
      <c r="BF11">
        <v>8</v>
      </c>
    </row>
    <row r="12" spans="3:83" x14ac:dyDescent="0.3">
      <c r="C12">
        <v>2</v>
      </c>
      <c r="K12">
        <v>2</v>
      </c>
      <c r="Z12" t="b">
        <f>AA12="((1"</f>
        <v>1</v>
      </c>
      <c r="AA12" t="s">
        <v>300</v>
      </c>
      <c r="AB12">
        <v>0.31292724609375</v>
      </c>
      <c r="AC12" t="s">
        <v>304</v>
      </c>
      <c r="AD12">
        <v>0.170783996582031</v>
      </c>
      <c r="AE12" t="s">
        <v>305</v>
      </c>
      <c r="AF12">
        <v>0.170730590820312</v>
      </c>
      <c r="AG12" t="s">
        <v>306</v>
      </c>
      <c r="AH12">
        <v>0.122001647949218</v>
      </c>
      <c r="AI12" t="s">
        <v>307</v>
      </c>
      <c r="AJ12">
        <v>9.5184326171875E-2</v>
      </c>
      <c r="AK12" t="s">
        <v>308</v>
      </c>
      <c r="AL12">
        <v>8.79669189453125E-2</v>
      </c>
      <c r="AM12" t="s">
        <v>309</v>
      </c>
      <c r="AN12">
        <v>2.47802734375E-2</v>
      </c>
      <c r="AO12" t="s">
        <v>310</v>
      </c>
      <c r="AP12">
        <v>1.5625E-2</v>
      </c>
      <c r="AR12">
        <v>0.31292724609375</v>
      </c>
      <c r="AS12">
        <v>0</v>
      </c>
      <c r="AT12">
        <v>0.170783996582031</v>
      </c>
      <c r="AU12">
        <v>0</v>
      </c>
      <c r="AV12">
        <v>0.170730590820312</v>
      </c>
      <c r="AW12">
        <v>0</v>
      </c>
      <c r="AX12">
        <v>0.122001647949218</v>
      </c>
      <c r="AY12">
        <v>0</v>
      </c>
      <c r="AZ12">
        <v>9.5184326171875E-2</v>
      </c>
      <c r="BA12">
        <v>0</v>
      </c>
      <c r="BB12">
        <v>8.79669189453125E-2</v>
      </c>
      <c r="BC12">
        <v>0</v>
      </c>
      <c r="BD12">
        <v>2.47802734375E-2</v>
      </c>
      <c r="BE12">
        <v>0</v>
      </c>
      <c r="BF12">
        <v>1.5625E-2</v>
      </c>
      <c r="BH12">
        <f t="shared" ref="BH12:BO12" si="8">_xlfn.XLOOKUP(BH$3,$AR11:$BF11,$AR12:$BF12,-1,0,1)</f>
        <v>0.31292724609375</v>
      </c>
      <c r="BI12">
        <f t="shared" si="8"/>
        <v>0.170730590820312</v>
      </c>
      <c r="BJ12">
        <f t="shared" si="8"/>
        <v>0.170783996582031</v>
      </c>
      <c r="BK12">
        <f t="shared" si="8"/>
        <v>0.122001647949218</v>
      </c>
      <c r="BL12">
        <f t="shared" si="8"/>
        <v>9.5184326171875E-2</v>
      </c>
      <c r="BM12">
        <f t="shared" si="8"/>
        <v>8.79669189453125E-2</v>
      </c>
      <c r="BN12">
        <f t="shared" si="8"/>
        <v>2.47802734375E-2</v>
      </c>
      <c r="BO12">
        <f t="shared" si="8"/>
        <v>1.5625E-2</v>
      </c>
      <c r="BQ12">
        <f t="shared" ref="BQ12:BW12" si="9">BH12-BI12</f>
        <v>0.142196655273438</v>
      </c>
      <c r="BR12">
        <f t="shared" si="9"/>
        <v>-5.34057617189998E-5</v>
      </c>
      <c r="BS12">
        <f t="shared" si="9"/>
        <v>4.8782348632813E-2</v>
      </c>
      <c r="BT12">
        <f t="shared" si="9"/>
        <v>2.6817321777343001E-2</v>
      </c>
      <c r="BU12">
        <f t="shared" si="9"/>
        <v>7.2174072265625E-3</v>
      </c>
      <c r="BV12">
        <f t="shared" si="9"/>
        <v>6.31866455078125E-2</v>
      </c>
      <c r="BW12">
        <f t="shared" si="9"/>
        <v>9.1552734375E-3</v>
      </c>
      <c r="BY12">
        <f>MIN(BQ12:BW12)</f>
        <v>-5.34057617189998E-5</v>
      </c>
      <c r="BZ12">
        <f>MIN(BR12:$BW12)</f>
        <v>-5.34057617189998E-5</v>
      </c>
      <c r="CA12">
        <f>MIN(BS12:$BW12)</f>
        <v>7.2174072265625E-3</v>
      </c>
      <c r="CB12">
        <f>MIN(BT12:$BW12)</f>
        <v>7.2174072265625E-3</v>
      </c>
      <c r="CC12">
        <f>MIN(BU12:$BW12)</f>
        <v>7.2174072265625E-3</v>
      </c>
      <c r="CD12">
        <f>MIN(BV12:$BW12)</f>
        <v>9.1552734375E-3</v>
      </c>
      <c r="CE12">
        <f>MIN(BW12:$BW12)</f>
        <v>9.1552734375E-3</v>
      </c>
    </row>
    <row r="13" spans="3:83" x14ac:dyDescent="0.3">
      <c r="C13">
        <v>3</v>
      </c>
      <c r="E13" s="76"/>
      <c r="I13" s="76"/>
      <c r="K13">
        <v>3</v>
      </c>
      <c r="M13" s="76"/>
      <c r="P13" s="76"/>
      <c r="AA13" t="s">
        <v>301</v>
      </c>
      <c r="AB13">
        <v>5</v>
      </c>
      <c r="AC13">
        <v>5</v>
      </c>
      <c r="AD13">
        <v>5</v>
      </c>
      <c r="AE13">
        <v>5</v>
      </c>
      <c r="AF13">
        <v>6</v>
      </c>
      <c r="AG13">
        <v>6</v>
      </c>
      <c r="AH13">
        <v>7</v>
      </c>
      <c r="AR13">
        <v>1</v>
      </c>
      <c r="AS13">
        <v>0</v>
      </c>
      <c r="AT13">
        <v>4</v>
      </c>
      <c r="AU13">
        <v>0</v>
      </c>
      <c r="AV13">
        <v>3</v>
      </c>
      <c r="AW13">
        <v>0</v>
      </c>
      <c r="AX13">
        <v>2</v>
      </c>
      <c r="AY13">
        <v>0</v>
      </c>
      <c r="AZ13">
        <v>5</v>
      </c>
      <c r="BA13">
        <v>0</v>
      </c>
      <c r="BB13">
        <v>6</v>
      </c>
      <c r="BC13">
        <v>0</v>
      </c>
      <c r="BD13">
        <v>7</v>
      </c>
      <c r="BE13">
        <v>0</v>
      </c>
      <c r="BF13">
        <v>8</v>
      </c>
    </row>
    <row r="14" spans="3:83" x14ac:dyDescent="0.3">
      <c r="C14">
        <v>4</v>
      </c>
      <c r="K14">
        <v>4</v>
      </c>
      <c r="Z14" t="b">
        <f>AA14="((1"</f>
        <v>1</v>
      </c>
      <c r="AA14" t="s">
        <v>300</v>
      </c>
      <c r="AB14">
        <v>0.260009765625</v>
      </c>
      <c r="AC14" t="s">
        <v>306</v>
      </c>
      <c r="AD14">
        <v>0.170783996582031</v>
      </c>
      <c r="AE14" t="s">
        <v>304</v>
      </c>
      <c r="AF14">
        <v>0.170783996582031</v>
      </c>
      <c r="AG14" t="s">
        <v>305</v>
      </c>
      <c r="AH14">
        <v>0.170730590820312</v>
      </c>
      <c r="AI14" t="s">
        <v>307</v>
      </c>
      <c r="AJ14">
        <v>9.72900390625E-2</v>
      </c>
      <c r="AK14" t="s">
        <v>308</v>
      </c>
      <c r="AL14">
        <v>8.9996337890625E-2</v>
      </c>
      <c r="AM14" t="s">
        <v>309</v>
      </c>
      <c r="AN14">
        <v>2.47802734375E-2</v>
      </c>
      <c r="AO14" t="s">
        <v>310</v>
      </c>
      <c r="AP14">
        <v>1.5625E-2</v>
      </c>
      <c r="AR14">
        <v>0.260009765625</v>
      </c>
      <c r="AS14">
        <v>0</v>
      </c>
      <c r="AT14">
        <v>0.170783996582031</v>
      </c>
      <c r="AU14">
        <v>0</v>
      </c>
      <c r="AV14">
        <v>0.170783996582031</v>
      </c>
      <c r="AW14">
        <v>0</v>
      </c>
      <c r="AX14">
        <v>0.170730590820312</v>
      </c>
      <c r="AY14">
        <v>0</v>
      </c>
      <c r="AZ14">
        <v>9.72900390625E-2</v>
      </c>
      <c r="BA14">
        <v>0</v>
      </c>
      <c r="BB14">
        <v>8.9996337890625E-2</v>
      </c>
      <c r="BC14">
        <v>0</v>
      </c>
      <c r="BD14">
        <v>2.47802734375E-2</v>
      </c>
      <c r="BE14">
        <v>0</v>
      </c>
      <c r="BF14">
        <v>1.5625E-2</v>
      </c>
      <c r="BH14">
        <f t="shared" ref="BH14:BO14" si="10">_xlfn.XLOOKUP(BH$3,$AR13:$BF13,$AR14:$BF14,-1,0,1)</f>
        <v>0.260009765625</v>
      </c>
      <c r="BI14">
        <f t="shared" si="10"/>
        <v>0.170730590820312</v>
      </c>
      <c r="BJ14">
        <f t="shared" si="10"/>
        <v>0.170783996582031</v>
      </c>
      <c r="BK14">
        <f t="shared" si="10"/>
        <v>0.170783996582031</v>
      </c>
      <c r="BL14">
        <f t="shared" si="10"/>
        <v>9.72900390625E-2</v>
      </c>
      <c r="BM14">
        <f t="shared" si="10"/>
        <v>8.9996337890625E-2</v>
      </c>
      <c r="BN14">
        <f t="shared" si="10"/>
        <v>2.47802734375E-2</v>
      </c>
      <c r="BO14">
        <f t="shared" si="10"/>
        <v>1.5625E-2</v>
      </c>
      <c r="BQ14">
        <f t="shared" ref="BQ14:BW14" si="11">BH14-BI14</f>
        <v>8.9279174804688E-2</v>
      </c>
      <c r="BR14">
        <f t="shared" si="11"/>
        <v>-5.34057617189998E-5</v>
      </c>
      <c r="BS14">
        <f t="shared" si="11"/>
        <v>0</v>
      </c>
      <c r="BT14">
        <f t="shared" si="11"/>
        <v>7.3493957519531E-2</v>
      </c>
      <c r="BU14">
        <f t="shared" si="11"/>
        <v>7.293701171875E-3</v>
      </c>
      <c r="BV14">
        <f t="shared" si="11"/>
        <v>6.5216064453125E-2</v>
      </c>
      <c r="BW14">
        <f t="shared" si="11"/>
        <v>9.1552734375E-3</v>
      </c>
      <c r="BY14">
        <f>MIN(BQ14:BW14)</f>
        <v>-5.34057617189998E-5</v>
      </c>
      <c r="BZ14">
        <f>MIN(BR14:$BW14)</f>
        <v>-5.34057617189998E-5</v>
      </c>
      <c r="CA14">
        <f>MIN(BS14:$BW14)</f>
        <v>0</v>
      </c>
      <c r="CB14">
        <f>MIN(BT14:$BW14)</f>
        <v>7.293701171875E-3</v>
      </c>
      <c r="CC14">
        <f>MIN(BU14:$BW14)</f>
        <v>7.293701171875E-3</v>
      </c>
      <c r="CD14">
        <f>MIN(BV14:$BW14)</f>
        <v>9.1552734375E-3</v>
      </c>
      <c r="CE14">
        <f>MIN(BW14:$BW14)</f>
        <v>9.1552734375E-3</v>
      </c>
    </row>
    <row r="15" spans="3:83" x14ac:dyDescent="0.3">
      <c r="C15">
        <v>5</v>
      </c>
      <c r="D15" s="76"/>
      <c r="F15" s="76"/>
      <c r="G15" s="76"/>
      <c r="K15">
        <v>5</v>
      </c>
      <c r="AA15" t="s">
        <v>302</v>
      </c>
      <c r="AB15">
        <v>5</v>
      </c>
      <c r="AC15">
        <v>5</v>
      </c>
      <c r="AD15">
        <v>5</v>
      </c>
      <c r="AE15">
        <v>5</v>
      </c>
      <c r="AF15">
        <v>6</v>
      </c>
      <c r="AG15">
        <v>6</v>
      </c>
      <c r="AH15">
        <v>7</v>
      </c>
      <c r="AR15">
        <v>1</v>
      </c>
      <c r="AS15">
        <v>0</v>
      </c>
      <c r="AT15">
        <v>4</v>
      </c>
      <c r="AU15">
        <v>0</v>
      </c>
      <c r="AV15">
        <v>3</v>
      </c>
      <c r="AW15">
        <v>0</v>
      </c>
      <c r="AX15">
        <v>2</v>
      </c>
      <c r="AY15">
        <v>0</v>
      </c>
      <c r="AZ15">
        <v>5</v>
      </c>
      <c r="BA15">
        <v>0</v>
      </c>
      <c r="BB15">
        <v>6</v>
      </c>
      <c r="BC15">
        <v>0</v>
      </c>
      <c r="BD15">
        <v>7</v>
      </c>
      <c r="BE15">
        <v>0</v>
      </c>
      <c r="BF15">
        <v>8</v>
      </c>
    </row>
    <row r="16" spans="3:83" x14ac:dyDescent="0.3">
      <c r="C16">
        <v>6</v>
      </c>
      <c r="K16">
        <v>6</v>
      </c>
      <c r="L16" s="76"/>
      <c r="N16" s="76"/>
      <c r="O16" s="76"/>
      <c r="Z16" t="b">
        <f>AA16="((1"</f>
        <v>1</v>
      </c>
      <c r="AA16" t="s">
        <v>300</v>
      </c>
      <c r="AB16">
        <v>0.2110595703125</v>
      </c>
      <c r="AC16" t="s">
        <v>306</v>
      </c>
      <c r="AD16">
        <v>0.170783996582031</v>
      </c>
      <c r="AE16" t="s">
        <v>304</v>
      </c>
      <c r="AF16">
        <v>0.170783996582031</v>
      </c>
      <c r="AG16" t="s">
        <v>305</v>
      </c>
      <c r="AH16">
        <v>0.170730590820312</v>
      </c>
      <c r="AI16" t="s">
        <v>307</v>
      </c>
      <c r="AJ16">
        <v>0.142242431640625</v>
      </c>
      <c r="AK16" t="s">
        <v>308</v>
      </c>
      <c r="AL16">
        <v>9.393310546875E-2</v>
      </c>
      <c r="AM16" t="s">
        <v>309</v>
      </c>
      <c r="AN16">
        <v>2.484130859375E-2</v>
      </c>
      <c r="AO16" t="s">
        <v>310</v>
      </c>
      <c r="AP16">
        <v>1.5625E-2</v>
      </c>
      <c r="AR16">
        <v>0.2110595703125</v>
      </c>
      <c r="AS16">
        <v>0</v>
      </c>
      <c r="AT16">
        <v>0.170783996582031</v>
      </c>
      <c r="AU16">
        <v>0</v>
      </c>
      <c r="AV16">
        <v>0.170783996582031</v>
      </c>
      <c r="AW16">
        <v>0</v>
      </c>
      <c r="AX16">
        <v>0.170730590820312</v>
      </c>
      <c r="AY16">
        <v>0</v>
      </c>
      <c r="AZ16">
        <v>0.142242431640625</v>
      </c>
      <c r="BA16">
        <v>0</v>
      </c>
      <c r="BB16">
        <v>9.393310546875E-2</v>
      </c>
      <c r="BC16">
        <v>0</v>
      </c>
      <c r="BD16">
        <v>2.484130859375E-2</v>
      </c>
      <c r="BE16">
        <v>0</v>
      </c>
      <c r="BF16">
        <v>1.5625E-2</v>
      </c>
      <c r="BH16">
        <f t="shared" ref="BH16:BO16" si="12">_xlfn.XLOOKUP(BH$3,$AR15:$BF15,$AR16:$BF16,-1,0,1)</f>
        <v>0.2110595703125</v>
      </c>
      <c r="BI16">
        <f t="shared" si="12"/>
        <v>0.170730590820312</v>
      </c>
      <c r="BJ16">
        <f t="shared" si="12"/>
        <v>0.170783996582031</v>
      </c>
      <c r="BK16">
        <f t="shared" si="12"/>
        <v>0.170783996582031</v>
      </c>
      <c r="BL16">
        <f t="shared" si="12"/>
        <v>0.142242431640625</v>
      </c>
      <c r="BM16">
        <f t="shared" si="12"/>
        <v>9.393310546875E-2</v>
      </c>
      <c r="BN16">
        <f t="shared" si="12"/>
        <v>2.484130859375E-2</v>
      </c>
      <c r="BO16">
        <f t="shared" si="12"/>
        <v>1.5625E-2</v>
      </c>
      <c r="BQ16">
        <f t="shared" ref="BQ16:BW16" si="13">BH16-BI16</f>
        <v>4.0328979492188E-2</v>
      </c>
      <c r="BR16">
        <f t="shared" si="13"/>
        <v>-5.34057617189998E-5</v>
      </c>
      <c r="BS16">
        <f t="shared" si="13"/>
        <v>0</v>
      </c>
      <c r="BT16">
        <f t="shared" si="13"/>
        <v>2.8541564941406E-2</v>
      </c>
      <c r="BU16">
        <f t="shared" si="13"/>
        <v>4.8309326171875E-2</v>
      </c>
      <c r="BV16">
        <f t="shared" si="13"/>
        <v>6.9091796875E-2</v>
      </c>
      <c r="BW16">
        <f t="shared" si="13"/>
        <v>9.21630859375E-3</v>
      </c>
      <c r="BY16">
        <f>MIN(BQ16:BW16)</f>
        <v>-5.34057617189998E-5</v>
      </c>
      <c r="BZ16">
        <f>MIN(BR16:$BW16)</f>
        <v>-5.34057617189998E-5</v>
      </c>
      <c r="CA16">
        <f>MIN(BS16:$BW16)</f>
        <v>0</v>
      </c>
      <c r="CB16">
        <f>MIN(BT16:$BW16)</f>
        <v>9.21630859375E-3</v>
      </c>
      <c r="CC16">
        <f>MIN(BU16:$BW16)</f>
        <v>9.21630859375E-3</v>
      </c>
      <c r="CD16">
        <f>MIN(BV16:$BW16)</f>
        <v>9.21630859375E-3</v>
      </c>
      <c r="CE16">
        <f>MIN(BW16:$BW16)</f>
        <v>9.21630859375E-3</v>
      </c>
    </row>
    <row r="17" spans="3:83" x14ac:dyDescent="0.3">
      <c r="AA17" t="s">
        <v>299</v>
      </c>
      <c r="AB17">
        <v>4</v>
      </c>
      <c r="AC17">
        <v>4</v>
      </c>
      <c r="AD17">
        <v>4</v>
      </c>
      <c r="AE17">
        <v>6</v>
      </c>
      <c r="AF17">
        <v>6</v>
      </c>
      <c r="AG17">
        <v>6</v>
      </c>
      <c r="AH17">
        <v>7</v>
      </c>
      <c r="AR17">
        <v>1</v>
      </c>
      <c r="AS17">
        <v>0</v>
      </c>
      <c r="AT17">
        <v>3</v>
      </c>
      <c r="AU17">
        <v>0</v>
      </c>
      <c r="AV17">
        <v>2</v>
      </c>
      <c r="AW17">
        <v>0</v>
      </c>
      <c r="AX17">
        <v>4</v>
      </c>
      <c r="AY17">
        <v>0</v>
      </c>
      <c r="AZ17">
        <v>5</v>
      </c>
      <c r="BA17">
        <v>0</v>
      </c>
      <c r="BB17">
        <v>6</v>
      </c>
      <c r="BC17">
        <v>0</v>
      </c>
      <c r="BD17">
        <v>7</v>
      </c>
      <c r="BE17">
        <v>0</v>
      </c>
      <c r="BF17">
        <v>8</v>
      </c>
    </row>
    <row r="18" spans="3:83" x14ac:dyDescent="0.3">
      <c r="D18">
        <v>1</v>
      </c>
      <c r="E18">
        <v>2</v>
      </c>
      <c r="F18">
        <v>3</v>
      </c>
      <c r="G18">
        <v>4</v>
      </c>
      <c r="H18">
        <v>5</v>
      </c>
      <c r="I18">
        <v>6</v>
      </c>
      <c r="L18">
        <v>1</v>
      </c>
      <c r="M18">
        <v>2</v>
      </c>
      <c r="N18">
        <v>3</v>
      </c>
      <c r="O18">
        <v>4</v>
      </c>
      <c r="P18">
        <v>5</v>
      </c>
      <c r="Q18">
        <v>6</v>
      </c>
      <c r="Z18" t="b">
        <f>AA18="((1"</f>
        <v>1</v>
      </c>
      <c r="AA18" t="s">
        <v>300</v>
      </c>
      <c r="AB18">
        <v>0.30040740966796797</v>
      </c>
      <c r="AC18" t="s">
        <v>304</v>
      </c>
      <c r="AD18">
        <v>0.198165893554687</v>
      </c>
      <c r="AE18" t="s">
        <v>305</v>
      </c>
      <c r="AF18">
        <v>0.198028564453125</v>
      </c>
      <c r="AG18" t="s">
        <v>306</v>
      </c>
      <c r="AH18">
        <v>0.143669128417968</v>
      </c>
      <c r="AI18" t="s">
        <v>307</v>
      </c>
      <c r="AJ18">
        <v>8.8226318359375E-2</v>
      </c>
      <c r="AK18" t="s">
        <v>308</v>
      </c>
      <c r="AL18">
        <v>2.79388427734375E-2</v>
      </c>
      <c r="AM18" t="s">
        <v>309</v>
      </c>
      <c r="AN18">
        <v>2.79388427734375E-2</v>
      </c>
      <c r="AO18" t="s">
        <v>310</v>
      </c>
      <c r="AP18">
        <v>1.5625E-2</v>
      </c>
      <c r="AR18">
        <v>0.30040740966796797</v>
      </c>
      <c r="AS18">
        <v>0</v>
      </c>
      <c r="AT18">
        <v>0.198165893554687</v>
      </c>
      <c r="AU18">
        <v>0</v>
      </c>
      <c r="AV18">
        <v>0.198028564453125</v>
      </c>
      <c r="AW18">
        <v>0</v>
      </c>
      <c r="AX18">
        <v>0.143669128417968</v>
      </c>
      <c r="AY18">
        <v>0</v>
      </c>
      <c r="AZ18">
        <v>8.8226318359375E-2</v>
      </c>
      <c r="BA18">
        <v>0</v>
      </c>
      <c r="BB18">
        <v>2.79388427734375E-2</v>
      </c>
      <c r="BC18">
        <v>0</v>
      </c>
      <c r="BD18">
        <v>2.79388427734375E-2</v>
      </c>
      <c r="BE18">
        <v>0</v>
      </c>
      <c r="BF18">
        <v>1.5625E-2</v>
      </c>
      <c r="BH18">
        <f t="shared" ref="BH18:BO18" si="14">_xlfn.XLOOKUP(BH$3,$AR17:$BF17,$AR18:$BF18,-1,0,1)</f>
        <v>0.30040740966796797</v>
      </c>
      <c r="BI18">
        <f t="shared" si="14"/>
        <v>0.198028564453125</v>
      </c>
      <c r="BJ18">
        <f t="shared" si="14"/>
        <v>0.198165893554687</v>
      </c>
      <c r="BK18">
        <f t="shared" si="14"/>
        <v>0.143669128417968</v>
      </c>
      <c r="BL18">
        <f t="shared" si="14"/>
        <v>8.8226318359375E-2</v>
      </c>
      <c r="BM18">
        <f t="shared" si="14"/>
        <v>2.79388427734375E-2</v>
      </c>
      <c r="BN18">
        <f t="shared" si="14"/>
        <v>2.79388427734375E-2</v>
      </c>
      <c r="BO18">
        <f t="shared" si="14"/>
        <v>1.5625E-2</v>
      </c>
      <c r="BQ18">
        <f t="shared" ref="BQ18:BW18" si="15">BH18-BI18</f>
        <v>0.10237884521484297</v>
      </c>
      <c r="BR18">
        <f t="shared" si="15"/>
        <v>-1.373291015620004E-4</v>
      </c>
      <c r="BS18">
        <f t="shared" si="15"/>
        <v>5.4496765136719E-2</v>
      </c>
      <c r="BT18">
        <f t="shared" si="15"/>
        <v>5.5442810058593001E-2</v>
      </c>
      <c r="BU18">
        <f t="shared" si="15"/>
        <v>6.02874755859375E-2</v>
      </c>
      <c r="BV18">
        <f t="shared" si="15"/>
        <v>0</v>
      </c>
      <c r="BW18">
        <f t="shared" si="15"/>
        <v>1.23138427734375E-2</v>
      </c>
      <c r="BY18">
        <f>MIN(BQ18:BW18)</f>
        <v>-1.373291015620004E-4</v>
      </c>
      <c r="BZ18">
        <f>MIN(BR18:$BW18)</f>
        <v>-1.373291015620004E-4</v>
      </c>
      <c r="CA18">
        <f>MIN(BS18:$BW18)</f>
        <v>0</v>
      </c>
      <c r="CB18">
        <f>MIN(BT18:$BW18)</f>
        <v>0</v>
      </c>
      <c r="CC18">
        <f>MIN(BU18:$BW18)</f>
        <v>0</v>
      </c>
      <c r="CD18">
        <f>MIN(BV18:$BW18)</f>
        <v>0</v>
      </c>
      <c r="CE18">
        <f>MIN(BW18:$BW18)</f>
        <v>1.23138427734375E-2</v>
      </c>
    </row>
    <row r="19" spans="3:83" x14ac:dyDescent="0.3">
      <c r="C19">
        <v>1</v>
      </c>
      <c r="G19" s="77"/>
      <c r="K19">
        <v>1</v>
      </c>
      <c r="O19" s="77"/>
      <c r="AA19" t="s">
        <v>301</v>
      </c>
      <c r="AB19">
        <v>4</v>
      </c>
      <c r="AC19">
        <v>4</v>
      </c>
      <c r="AD19">
        <v>4</v>
      </c>
      <c r="AE19">
        <v>6</v>
      </c>
      <c r="AF19">
        <v>6</v>
      </c>
      <c r="AG19">
        <v>6</v>
      </c>
      <c r="AH19">
        <v>7</v>
      </c>
      <c r="AR19">
        <v>1</v>
      </c>
      <c r="AS19">
        <v>0</v>
      </c>
      <c r="AT19">
        <v>4</v>
      </c>
      <c r="AU19">
        <v>0</v>
      </c>
      <c r="AV19">
        <v>3</v>
      </c>
      <c r="AW19">
        <v>0</v>
      </c>
      <c r="AX19">
        <v>2</v>
      </c>
      <c r="AY19">
        <v>0</v>
      </c>
      <c r="AZ19">
        <v>5</v>
      </c>
      <c r="BA19">
        <v>0</v>
      </c>
      <c r="BB19">
        <v>6</v>
      </c>
      <c r="BC19">
        <v>0</v>
      </c>
      <c r="BD19">
        <v>7</v>
      </c>
      <c r="BE19">
        <v>0</v>
      </c>
      <c r="BF19">
        <v>8</v>
      </c>
    </row>
    <row r="20" spans="3:83" x14ac:dyDescent="0.3">
      <c r="C20">
        <v>2</v>
      </c>
      <c r="K20">
        <v>2</v>
      </c>
      <c r="Z20" t="b">
        <f>AA20="((1"</f>
        <v>1</v>
      </c>
      <c r="AA20" t="s">
        <v>300</v>
      </c>
      <c r="AB20">
        <v>0.243621826171875</v>
      </c>
      <c r="AC20" t="s">
        <v>306</v>
      </c>
      <c r="AD20">
        <v>0.198165893554687</v>
      </c>
      <c r="AE20" t="s">
        <v>304</v>
      </c>
      <c r="AF20">
        <v>0.198165893554687</v>
      </c>
      <c r="AG20" t="s">
        <v>305</v>
      </c>
      <c r="AH20">
        <v>0.198028564453125</v>
      </c>
      <c r="AI20" t="s">
        <v>307</v>
      </c>
      <c r="AJ20">
        <v>9.051513671875E-2</v>
      </c>
      <c r="AK20" t="s">
        <v>308</v>
      </c>
      <c r="AL20">
        <v>2.79388427734375E-2</v>
      </c>
      <c r="AM20" t="s">
        <v>309</v>
      </c>
      <c r="AN20">
        <v>2.79388427734375E-2</v>
      </c>
      <c r="AO20" t="s">
        <v>310</v>
      </c>
      <c r="AP20">
        <v>1.5625E-2</v>
      </c>
      <c r="AR20">
        <v>0.243621826171875</v>
      </c>
      <c r="AS20">
        <v>0</v>
      </c>
      <c r="AT20">
        <v>0.198165893554687</v>
      </c>
      <c r="AU20">
        <v>0</v>
      </c>
      <c r="AV20">
        <v>0.198165893554687</v>
      </c>
      <c r="AW20">
        <v>0</v>
      </c>
      <c r="AX20">
        <v>0.198028564453125</v>
      </c>
      <c r="AY20">
        <v>0</v>
      </c>
      <c r="AZ20">
        <v>9.051513671875E-2</v>
      </c>
      <c r="BA20">
        <v>0</v>
      </c>
      <c r="BB20">
        <v>2.79388427734375E-2</v>
      </c>
      <c r="BC20">
        <v>0</v>
      </c>
      <c r="BD20">
        <v>2.79388427734375E-2</v>
      </c>
      <c r="BE20">
        <v>0</v>
      </c>
      <c r="BF20">
        <v>1.5625E-2</v>
      </c>
      <c r="BH20">
        <f t="shared" ref="BH20:BO20" si="16">_xlfn.XLOOKUP(BH$3,$AR19:$BF19,$AR20:$BF20,-1,0,1)</f>
        <v>0.243621826171875</v>
      </c>
      <c r="BI20">
        <f t="shared" si="16"/>
        <v>0.198028564453125</v>
      </c>
      <c r="BJ20">
        <f t="shared" si="16"/>
        <v>0.198165893554687</v>
      </c>
      <c r="BK20">
        <f t="shared" si="16"/>
        <v>0.198165893554687</v>
      </c>
      <c r="BL20">
        <f t="shared" si="16"/>
        <v>9.051513671875E-2</v>
      </c>
      <c r="BM20">
        <f t="shared" si="16"/>
        <v>2.79388427734375E-2</v>
      </c>
      <c r="BN20">
        <f t="shared" si="16"/>
        <v>2.79388427734375E-2</v>
      </c>
      <c r="BO20">
        <f t="shared" si="16"/>
        <v>1.5625E-2</v>
      </c>
      <c r="BQ20">
        <f t="shared" ref="BQ20:BW20" si="17">BH20-BI20</f>
        <v>4.559326171875E-2</v>
      </c>
      <c r="BR20">
        <f t="shared" si="17"/>
        <v>-1.373291015620004E-4</v>
      </c>
      <c r="BS20">
        <f t="shared" si="17"/>
        <v>0</v>
      </c>
      <c r="BT20">
        <f t="shared" si="17"/>
        <v>0.107650756835937</v>
      </c>
      <c r="BU20">
        <f t="shared" si="17"/>
        <v>6.25762939453125E-2</v>
      </c>
      <c r="BV20">
        <f t="shared" si="17"/>
        <v>0</v>
      </c>
      <c r="BW20">
        <f t="shared" si="17"/>
        <v>1.23138427734375E-2</v>
      </c>
      <c r="BY20">
        <f>MIN(BQ20:BW20)</f>
        <v>-1.373291015620004E-4</v>
      </c>
      <c r="BZ20">
        <f>MIN(BR20:$BW20)</f>
        <v>-1.373291015620004E-4</v>
      </c>
      <c r="CA20">
        <f>MIN(BS20:$BW20)</f>
        <v>0</v>
      </c>
      <c r="CB20">
        <f>MIN(BT20:$BW20)</f>
        <v>0</v>
      </c>
      <c r="CC20">
        <f>MIN(BU20:$BW20)</f>
        <v>0</v>
      </c>
      <c r="CD20">
        <f>MIN(BV20:$BW20)</f>
        <v>0</v>
      </c>
      <c r="CE20">
        <f>MIN(BW20:$BW20)</f>
        <v>1.23138427734375E-2</v>
      </c>
    </row>
    <row r="21" spans="3:83" x14ac:dyDescent="0.3">
      <c r="C21">
        <v>3</v>
      </c>
      <c r="K21">
        <v>3</v>
      </c>
      <c r="AA21" t="s">
        <v>299</v>
      </c>
      <c r="AB21">
        <v>5</v>
      </c>
      <c r="AC21">
        <v>5</v>
      </c>
      <c r="AD21">
        <v>5</v>
      </c>
      <c r="AE21">
        <v>6</v>
      </c>
      <c r="AF21">
        <v>6</v>
      </c>
      <c r="AG21">
        <v>6</v>
      </c>
      <c r="AH21">
        <v>7</v>
      </c>
      <c r="AR21">
        <v>1</v>
      </c>
      <c r="AS21">
        <v>0</v>
      </c>
      <c r="AT21">
        <v>3</v>
      </c>
      <c r="AU21">
        <v>0</v>
      </c>
      <c r="AV21">
        <v>2</v>
      </c>
      <c r="AW21">
        <v>0</v>
      </c>
      <c r="AX21">
        <v>4</v>
      </c>
      <c r="AY21">
        <v>0</v>
      </c>
      <c r="AZ21">
        <v>6</v>
      </c>
      <c r="BA21">
        <v>0</v>
      </c>
      <c r="BB21">
        <v>5</v>
      </c>
      <c r="BC21">
        <v>0</v>
      </c>
      <c r="BD21">
        <v>7</v>
      </c>
      <c r="BE21">
        <v>0</v>
      </c>
      <c r="BF21">
        <v>8</v>
      </c>
    </row>
    <row r="22" spans="3:83" x14ac:dyDescent="0.3">
      <c r="C22">
        <v>4</v>
      </c>
      <c r="I22" s="77"/>
      <c r="K22">
        <v>4</v>
      </c>
      <c r="P22" s="77"/>
      <c r="Z22" t="b">
        <f>AA22="((1"</f>
        <v>1</v>
      </c>
      <c r="AA22" t="s">
        <v>300</v>
      </c>
      <c r="AB22">
        <v>0.31292724609375</v>
      </c>
      <c r="AC22" t="s">
        <v>304</v>
      </c>
      <c r="AD22">
        <v>0.171157836914062</v>
      </c>
      <c r="AE22" t="s">
        <v>305</v>
      </c>
      <c r="AF22">
        <v>0.171051025390625</v>
      </c>
      <c r="AG22" t="s">
        <v>306</v>
      </c>
      <c r="AH22">
        <v>0.122299194335937</v>
      </c>
      <c r="AI22" t="s">
        <v>308</v>
      </c>
      <c r="AJ22">
        <v>8.79669189453125E-2</v>
      </c>
      <c r="AK22" t="s">
        <v>307</v>
      </c>
      <c r="AL22">
        <v>8.79669189453125E-2</v>
      </c>
      <c r="AM22" t="s">
        <v>309</v>
      </c>
      <c r="AN22">
        <v>3.1005859375E-2</v>
      </c>
      <c r="AO22" t="s">
        <v>310</v>
      </c>
      <c r="AP22">
        <v>1.5625E-2</v>
      </c>
      <c r="AR22">
        <v>0.31292724609375</v>
      </c>
      <c r="AS22">
        <v>0</v>
      </c>
      <c r="AT22">
        <v>0.171157836914062</v>
      </c>
      <c r="AU22">
        <v>0</v>
      </c>
      <c r="AV22">
        <v>0.171051025390625</v>
      </c>
      <c r="AW22">
        <v>0</v>
      </c>
      <c r="AX22">
        <v>0.122299194335937</v>
      </c>
      <c r="AY22">
        <v>0</v>
      </c>
      <c r="AZ22">
        <v>8.79669189453125E-2</v>
      </c>
      <c r="BA22">
        <v>0</v>
      </c>
      <c r="BB22">
        <v>8.79669189453125E-2</v>
      </c>
      <c r="BC22">
        <v>0</v>
      </c>
      <c r="BD22">
        <v>3.1005859375E-2</v>
      </c>
      <c r="BE22">
        <v>0</v>
      </c>
      <c r="BF22">
        <v>1.5625E-2</v>
      </c>
      <c r="BH22">
        <f t="shared" ref="BH22:BO22" si="18">_xlfn.XLOOKUP(BH$3,$AR21:$BF21,$AR22:$BF22,-1,0,1)</f>
        <v>0.31292724609375</v>
      </c>
      <c r="BI22">
        <f t="shared" si="18"/>
        <v>0.171051025390625</v>
      </c>
      <c r="BJ22">
        <f t="shared" si="18"/>
        <v>0.171157836914062</v>
      </c>
      <c r="BK22">
        <f t="shared" si="18"/>
        <v>0.122299194335937</v>
      </c>
      <c r="BL22">
        <f t="shared" si="18"/>
        <v>8.79669189453125E-2</v>
      </c>
      <c r="BM22">
        <f t="shared" si="18"/>
        <v>8.79669189453125E-2</v>
      </c>
      <c r="BN22">
        <f t="shared" si="18"/>
        <v>3.1005859375E-2</v>
      </c>
      <c r="BO22">
        <f t="shared" si="18"/>
        <v>1.5625E-2</v>
      </c>
      <c r="BQ22">
        <f t="shared" ref="BQ22:BW22" si="19">BH22-BI22</f>
        <v>0.141876220703125</v>
      </c>
      <c r="BR22">
        <f t="shared" si="19"/>
        <v>-1.068115234370004E-4</v>
      </c>
      <c r="BS22">
        <f t="shared" si="19"/>
        <v>4.8858642578125E-2</v>
      </c>
      <c r="BT22">
        <f t="shared" si="19"/>
        <v>3.43322753906245E-2</v>
      </c>
      <c r="BU22">
        <f t="shared" si="19"/>
        <v>0</v>
      </c>
      <c r="BV22">
        <f t="shared" si="19"/>
        <v>5.69610595703125E-2</v>
      </c>
      <c r="BW22">
        <f t="shared" si="19"/>
        <v>1.5380859375E-2</v>
      </c>
      <c r="BY22">
        <f>MIN(BQ22:BW22)</f>
        <v>-1.068115234370004E-4</v>
      </c>
      <c r="BZ22">
        <f>MIN(BR22:$BW22)</f>
        <v>-1.068115234370004E-4</v>
      </c>
      <c r="CA22">
        <f>MIN(BS22:$BW22)</f>
        <v>0</v>
      </c>
      <c r="CB22">
        <f>MIN(BT22:$BW22)</f>
        <v>0</v>
      </c>
      <c r="CC22">
        <f>MIN(BU22:$BW22)</f>
        <v>0</v>
      </c>
      <c r="CD22">
        <f>MIN(BV22:$BW22)</f>
        <v>1.5380859375E-2</v>
      </c>
      <c r="CE22">
        <f>MIN(BW22:$BW22)</f>
        <v>1.5380859375E-2</v>
      </c>
    </row>
    <row r="23" spans="3:83" x14ac:dyDescent="0.3">
      <c r="C23">
        <v>5</v>
      </c>
      <c r="D23" s="77"/>
      <c r="E23" s="77"/>
      <c r="F23" s="77"/>
      <c r="K23">
        <v>5</v>
      </c>
      <c r="AA23" t="s">
        <v>301</v>
      </c>
      <c r="AB23">
        <v>5</v>
      </c>
      <c r="AC23">
        <v>5</v>
      </c>
      <c r="AD23">
        <v>5</v>
      </c>
      <c r="AE23">
        <v>6</v>
      </c>
      <c r="AF23">
        <v>6</v>
      </c>
      <c r="AG23">
        <v>6</v>
      </c>
      <c r="AH23">
        <v>7</v>
      </c>
      <c r="AR23">
        <v>1</v>
      </c>
      <c r="AS23">
        <v>0</v>
      </c>
      <c r="AT23">
        <v>3</v>
      </c>
      <c r="AU23">
        <v>0</v>
      </c>
      <c r="AV23">
        <v>4</v>
      </c>
      <c r="AW23">
        <v>0</v>
      </c>
      <c r="AX23">
        <v>2</v>
      </c>
      <c r="AY23">
        <v>0</v>
      </c>
      <c r="AZ23">
        <v>6</v>
      </c>
      <c r="BA23">
        <v>0</v>
      </c>
      <c r="BB23">
        <v>5</v>
      </c>
      <c r="BC23">
        <v>0</v>
      </c>
      <c r="BD23">
        <v>7</v>
      </c>
      <c r="BE23">
        <v>0</v>
      </c>
      <c r="BF23">
        <v>8</v>
      </c>
    </row>
    <row r="24" spans="3:83" x14ac:dyDescent="0.3">
      <c r="C24">
        <v>6</v>
      </c>
      <c r="K24">
        <v>6</v>
      </c>
      <c r="L24" s="77"/>
      <c r="M24" s="77"/>
      <c r="N24" s="77"/>
      <c r="Z24" t="b">
        <f>AA24="((1"</f>
        <v>1</v>
      </c>
      <c r="AA24" t="s">
        <v>300</v>
      </c>
      <c r="AB24">
        <v>0.260009765625</v>
      </c>
      <c r="AC24" t="s">
        <v>304</v>
      </c>
      <c r="AD24">
        <v>0.171157836914062</v>
      </c>
      <c r="AE24" t="s">
        <v>306</v>
      </c>
      <c r="AF24">
        <v>0.171157836914062</v>
      </c>
      <c r="AG24" t="s">
        <v>305</v>
      </c>
      <c r="AH24">
        <v>0.171051025390625</v>
      </c>
      <c r="AI24" t="s">
        <v>308</v>
      </c>
      <c r="AJ24">
        <v>8.9996337890625E-2</v>
      </c>
      <c r="AK24" t="s">
        <v>307</v>
      </c>
      <c r="AL24">
        <v>8.9996337890625E-2</v>
      </c>
      <c r="AM24" t="s">
        <v>309</v>
      </c>
      <c r="AN24">
        <v>3.1005859375E-2</v>
      </c>
      <c r="AO24" t="s">
        <v>310</v>
      </c>
      <c r="AP24">
        <v>1.5625E-2</v>
      </c>
      <c r="AR24">
        <v>0.260009765625</v>
      </c>
      <c r="AS24">
        <v>0</v>
      </c>
      <c r="AT24">
        <v>0.171157836914062</v>
      </c>
      <c r="AU24">
        <v>0</v>
      </c>
      <c r="AV24">
        <v>0.171157836914062</v>
      </c>
      <c r="AW24">
        <v>0</v>
      </c>
      <c r="AX24">
        <v>0.171051025390625</v>
      </c>
      <c r="AY24">
        <v>0</v>
      </c>
      <c r="AZ24">
        <v>8.9996337890625E-2</v>
      </c>
      <c r="BA24">
        <v>0</v>
      </c>
      <c r="BB24">
        <v>8.9996337890625E-2</v>
      </c>
      <c r="BC24">
        <v>0</v>
      </c>
      <c r="BD24">
        <v>3.1005859375E-2</v>
      </c>
      <c r="BE24">
        <v>0</v>
      </c>
      <c r="BF24">
        <v>1.5625E-2</v>
      </c>
      <c r="BH24">
        <f t="shared" ref="BH24:BO24" si="20">_xlfn.XLOOKUP(BH$3,$AR23:$BF23,$AR24:$BF24,-1,0,1)</f>
        <v>0.260009765625</v>
      </c>
      <c r="BI24">
        <f t="shared" si="20"/>
        <v>0.171051025390625</v>
      </c>
      <c r="BJ24">
        <f t="shared" si="20"/>
        <v>0.171157836914062</v>
      </c>
      <c r="BK24">
        <f t="shared" si="20"/>
        <v>0.171157836914062</v>
      </c>
      <c r="BL24">
        <f t="shared" si="20"/>
        <v>8.9996337890625E-2</v>
      </c>
      <c r="BM24">
        <f t="shared" si="20"/>
        <v>8.9996337890625E-2</v>
      </c>
      <c r="BN24">
        <f t="shared" si="20"/>
        <v>3.1005859375E-2</v>
      </c>
      <c r="BO24">
        <f t="shared" si="20"/>
        <v>1.5625E-2</v>
      </c>
      <c r="BQ24">
        <f t="shared" ref="BQ24:BW24" si="21">BH24-BI24</f>
        <v>8.8958740234375E-2</v>
      </c>
      <c r="BR24">
        <f t="shared" si="21"/>
        <v>-1.068115234370004E-4</v>
      </c>
      <c r="BS24">
        <f t="shared" si="21"/>
        <v>0</v>
      </c>
      <c r="BT24">
        <f t="shared" si="21"/>
        <v>8.1161499023437E-2</v>
      </c>
      <c r="BU24">
        <f t="shared" si="21"/>
        <v>0</v>
      </c>
      <c r="BV24">
        <f t="shared" si="21"/>
        <v>5.8990478515625E-2</v>
      </c>
      <c r="BW24">
        <f t="shared" si="21"/>
        <v>1.5380859375E-2</v>
      </c>
      <c r="BY24">
        <f>MIN(BQ24:BW24)</f>
        <v>-1.068115234370004E-4</v>
      </c>
      <c r="BZ24">
        <f>MIN(BR24:$BW24)</f>
        <v>-1.068115234370004E-4</v>
      </c>
      <c r="CA24">
        <f>MIN(BS24:$BW24)</f>
        <v>0</v>
      </c>
      <c r="CB24">
        <f>MIN(BT24:$BW24)</f>
        <v>0</v>
      </c>
      <c r="CC24">
        <f>MIN(BU24:$BW24)</f>
        <v>0</v>
      </c>
      <c r="CD24">
        <f>MIN(BV24:$BW24)</f>
        <v>1.5380859375E-2</v>
      </c>
      <c r="CE24">
        <f>MIN(BW24:$BW24)</f>
        <v>1.5380859375E-2</v>
      </c>
    </row>
    <row r="25" spans="3:83" x14ac:dyDescent="0.3">
      <c r="AA25" t="s">
        <v>302</v>
      </c>
      <c r="AB25">
        <v>5</v>
      </c>
      <c r="AC25">
        <v>5</v>
      </c>
      <c r="AD25">
        <v>5</v>
      </c>
      <c r="AE25">
        <v>6</v>
      </c>
      <c r="AF25">
        <v>6</v>
      </c>
      <c r="AG25">
        <v>6</v>
      </c>
      <c r="AH25">
        <v>7</v>
      </c>
      <c r="AR25">
        <v>1</v>
      </c>
      <c r="AS25">
        <v>0</v>
      </c>
      <c r="AT25">
        <v>4</v>
      </c>
      <c r="AU25">
        <v>0</v>
      </c>
      <c r="AV25">
        <v>3</v>
      </c>
      <c r="AW25">
        <v>0</v>
      </c>
      <c r="AX25">
        <v>2</v>
      </c>
      <c r="AY25">
        <v>0</v>
      </c>
      <c r="AZ25">
        <v>5</v>
      </c>
      <c r="BA25">
        <v>0</v>
      </c>
      <c r="BB25">
        <v>6</v>
      </c>
      <c r="BC25">
        <v>0</v>
      </c>
      <c r="BD25">
        <v>7</v>
      </c>
      <c r="BE25">
        <v>0</v>
      </c>
      <c r="BF25">
        <v>8</v>
      </c>
    </row>
    <row r="26" spans="3:83" x14ac:dyDescent="0.3">
      <c r="D26">
        <v>1</v>
      </c>
      <c r="E26">
        <v>2</v>
      </c>
      <c r="F26">
        <v>3</v>
      </c>
      <c r="G26">
        <v>4</v>
      </c>
      <c r="H26">
        <v>5</v>
      </c>
      <c r="I26">
        <v>6</v>
      </c>
      <c r="L26">
        <v>1</v>
      </c>
      <c r="M26">
        <v>2</v>
      </c>
      <c r="N26">
        <v>3</v>
      </c>
      <c r="O26">
        <v>4</v>
      </c>
      <c r="P26">
        <v>5</v>
      </c>
      <c r="Q26">
        <v>6</v>
      </c>
      <c r="Z26" t="b">
        <f>AA26="((1"</f>
        <v>1</v>
      </c>
      <c r="AA26" t="s">
        <v>300</v>
      </c>
      <c r="AB26">
        <v>0.211639404296875</v>
      </c>
      <c r="AC26" t="s">
        <v>306</v>
      </c>
      <c r="AD26">
        <v>0.171211242675781</v>
      </c>
      <c r="AE26" t="s">
        <v>304</v>
      </c>
      <c r="AF26">
        <v>0.171211242675781</v>
      </c>
      <c r="AG26" t="s">
        <v>305</v>
      </c>
      <c r="AH26">
        <v>0.171157836914062</v>
      </c>
      <c r="AI26" t="s">
        <v>307</v>
      </c>
      <c r="AJ26">
        <v>0.1328125</v>
      </c>
      <c r="AK26" t="s">
        <v>308</v>
      </c>
      <c r="AL26">
        <v>9.393310546875E-2</v>
      </c>
      <c r="AM26" t="s">
        <v>309</v>
      </c>
      <c r="AN26">
        <v>3.240966796875E-2</v>
      </c>
      <c r="AO26" t="s">
        <v>310</v>
      </c>
      <c r="AP26">
        <v>1.5625E-2</v>
      </c>
      <c r="AR26">
        <v>0.211639404296875</v>
      </c>
      <c r="AS26">
        <v>0</v>
      </c>
      <c r="AT26">
        <v>0.171211242675781</v>
      </c>
      <c r="AU26">
        <v>0</v>
      </c>
      <c r="AV26">
        <v>0.171211242675781</v>
      </c>
      <c r="AW26">
        <v>0</v>
      </c>
      <c r="AX26">
        <v>0.171157836914062</v>
      </c>
      <c r="AY26">
        <v>0</v>
      </c>
      <c r="AZ26">
        <v>0.1328125</v>
      </c>
      <c r="BA26">
        <v>0</v>
      </c>
      <c r="BB26">
        <v>9.393310546875E-2</v>
      </c>
      <c r="BC26">
        <v>0</v>
      </c>
      <c r="BD26">
        <v>3.240966796875E-2</v>
      </c>
      <c r="BE26">
        <v>0</v>
      </c>
      <c r="BF26">
        <v>1.5625E-2</v>
      </c>
      <c r="BH26">
        <f t="shared" ref="BH26:BO26" si="22">_xlfn.XLOOKUP(BH$3,$AR25:$BF25,$AR26:$BF26,-1,0,1)</f>
        <v>0.211639404296875</v>
      </c>
      <c r="BI26">
        <f t="shared" si="22"/>
        <v>0.171157836914062</v>
      </c>
      <c r="BJ26">
        <f t="shared" si="22"/>
        <v>0.171211242675781</v>
      </c>
      <c r="BK26">
        <f t="shared" si="22"/>
        <v>0.171211242675781</v>
      </c>
      <c r="BL26">
        <f t="shared" si="22"/>
        <v>0.1328125</v>
      </c>
      <c r="BM26">
        <f t="shared" si="22"/>
        <v>9.393310546875E-2</v>
      </c>
      <c r="BN26">
        <f t="shared" si="22"/>
        <v>3.240966796875E-2</v>
      </c>
      <c r="BO26">
        <f t="shared" si="22"/>
        <v>1.5625E-2</v>
      </c>
      <c r="BQ26">
        <f t="shared" ref="BQ26:BW26" si="23">BH26-BI26</f>
        <v>4.0481567382813E-2</v>
      </c>
      <c r="BR26">
        <f t="shared" si="23"/>
        <v>-5.34057617189998E-5</v>
      </c>
      <c r="BS26">
        <f t="shared" si="23"/>
        <v>0</v>
      </c>
      <c r="BT26">
        <f t="shared" si="23"/>
        <v>3.8398742675781E-2</v>
      </c>
      <c r="BU26">
        <f t="shared" si="23"/>
        <v>3.887939453125E-2</v>
      </c>
      <c r="BV26">
        <f t="shared" si="23"/>
        <v>6.15234375E-2</v>
      </c>
      <c r="BW26">
        <f t="shared" si="23"/>
        <v>1.678466796875E-2</v>
      </c>
      <c r="BY26">
        <f>MIN(BQ26:BW26)</f>
        <v>-5.34057617189998E-5</v>
      </c>
      <c r="BZ26">
        <f>MIN(BR26:$BW26)</f>
        <v>-5.34057617189998E-5</v>
      </c>
      <c r="CA26">
        <f>MIN(BS26:$BW26)</f>
        <v>0</v>
      </c>
      <c r="CB26">
        <f>MIN(BT26:$BW26)</f>
        <v>1.678466796875E-2</v>
      </c>
      <c r="CC26">
        <f>MIN(BU26:$BW26)</f>
        <v>1.678466796875E-2</v>
      </c>
      <c r="CD26">
        <f>MIN(BV26:$BW26)</f>
        <v>1.678466796875E-2</v>
      </c>
      <c r="CE26">
        <f>MIN(BW26:$BW26)</f>
        <v>1.678466796875E-2</v>
      </c>
    </row>
    <row r="27" spans="3:83" x14ac:dyDescent="0.3">
      <c r="C27">
        <v>1</v>
      </c>
      <c r="K27">
        <v>1</v>
      </c>
      <c r="AA27" t="s">
        <v>299</v>
      </c>
      <c r="AB27">
        <v>4</v>
      </c>
      <c r="AC27">
        <v>4</v>
      </c>
      <c r="AD27">
        <v>4</v>
      </c>
      <c r="AE27">
        <v>5</v>
      </c>
      <c r="AF27">
        <v>5</v>
      </c>
      <c r="AG27">
        <v>7</v>
      </c>
      <c r="AH27">
        <v>7</v>
      </c>
      <c r="AR27">
        <v>1</v>
      </c>
      <c r="AS27">
        <v>0</v>
      </c>
      <c r="AT27">
        <v>3</v>
      </c>
      <c r="AU27">
        <v>0</v>
      </c>
      <c r="AV27">
        <v>2</v>
      </c>
      <c r="AW27">
        <v>0</v>
      </c>
      <c r="AX27">
        <v>4</v>
      </c>
      <c r="AY27">
        <v>0</v>
      </c>
      <c r="AZ27">
        <v>5</v>
      </c>
      <c r="BA27">
        <v>0</v>
      </c>
      <c r="BB27">
        <v>6</v>
      </c>
      <c r="BC27">
        <v>0</v>
      </c>
      <c r="BD27">
        <v>7</v>
      </c>
      <c r="BE27">
        <v>0</v>
      </c>
      <c r="BF27">
        <v>8</v>
      </c>
    </row>
    <row r="28" spans="3:83" x14ac:dyDescent="0.3">
      <c r="C28">
        <v>2</v>
      </c>
      <c r="I28" s="40"/>
      <c r="K28">
        <v>2</v>
      </c>
      <c r="P28" s="40"/>
      <c r="Z28" t="b">
        <f>AA28="((1"</f>
        <v>1</v>
      </c>
      <c r="AA28" t="s">
        <v>300</v>
      </c>
      <c r="AB28">
        <v>0.30040740966796797</v>
      </c>
      <c r="AC28" t="s">
        <v>304</v>
      </c>
      <c r="AD28">
        <v>0.197685241699218</v>
      </c>
      <c r="AE28" t="s">
        <v>305</v>
      </c>
      <c r="AF28">
        <v>0.197616577148437</v>
      </c>
      <c r="AG28" t="s">
        <v>306</v>
      </c>
      <c r="AH28">
        <v>0.143280029296875</v>
      </c>
      <c r="AI28" t="s">
        <v>307</v>
      </c>
      <c r="AJ28">
        <v>9.4970703125E-2</v>
      </c>
      <c r="AK28" t="s">
        <v>308</v>
      </c>
      <c r="AL28">
        <v>3.08837890625E-2</v>
      </c>
      <c r="AM28" t="s">
        <v>309</v>
      </c>
      <c r="AN28">
        <v>1.7578125E-2</v>
      </c>
      <c r="AO28" t="s">
        <v>310</v>
      </c>
      <c r="AP28">
        <v>1.7578125E-2</v>
      </c>
      <c r="AR28">
        <v>0.30040740966796797</v>
      </c>
      <c r="AS28">
        <v>0</v>
      </c>
      <c r="AT28">
        <v>0.197685241699218</v>
      </c>
      <c r="AU28">
        <v>0</v>
      </c>
      <c r="AV28">
        <v>0.197616577148437</v>
      </c>
      <c r="AW28">
        <v>0</v>
      </c>
      <c r="AX28">
        <v>0.143280029296875</v>
      </c>
      <c r="AY28">
        <v>0</v>
      </c>
      <c r="AZ28">
        <v>9.4970703125E-2</v>
      </c>
      <c r="BA28">
        <v>0</v>
      </c>
      <c r="BB28">
        <v>3.08837890625E-2</v>
      </c>
      <c r="BC28">
        <v>0</v>
      </c>
      <c r="BD28">
        <v>1.7578125E-2</v>
      </c>
      <c r="BE28">
        <v>0</v>
      </c>
      <c r="BF28">
        <v>1.7578125E-2</v>
      </c>
      <c r="BH28">
        <f t="shared" ref="BH28:BO28" si="24">_xlfn.XLOOKUP(BH$3,$AR27:$BF27,$AR28:$BF28,-1,0,1)</f>
        <v>0.30040740966796797</v>
      </c>
      <c r="BI28">
        <f t="shared" si="24"/>
        <v>0.197616577148437</v>
      </c>
      <c r="BJ28">
        <f t="shared" si="24"/>
        <v>0.197685241699218</v>
      </c>
      <c r="BK28">
        <f t="shared" si="24"/>
        <v>0.143280029296875</v>
      </c>
      <c r="BL28">
        <f t="shared" si="24"/>
        <v>9.4970703125E-2</v>
      </c>
      <c r="BM28">
        <f t="shared" si="24"/>
        <v>3.08837890625E-2</v>
      </c>
      <c r="BN28">
        <f t="shared" si="24"/>
        <v>1.7578125E-2</v>
      </c>
      <c r="BO28">
        <f t="shared" si="24"/>
        <v>1.7578125E-2</v>
      </c>
      <c r="BQ28">
        <f t="shared" ref="BQ28:BW28" si="25">BH28-BI28</f>
        <v>0.10279083251953097</v>
      </c>
      <c r="BR28">
        <f t="shared" si="25"/>
        <v>-6.86645507810002E-5</v>
      </c>
      <c r="BS28">
        <f t="shared" si="25"/>
        <v>5.4405212402343001E-2</v>
      </c>
      <c r="BT28">
        <f t="shared" si="25"/>
        <v>4.8309326171875E-2</v>
      </c>
      <c r="BU28">
        <f t="shared" si="25"/>
        <v>6.40869140625E-2</v>
      </c>
      <c r="BV28">
        <f t="shared" si="25"/>
        <v>1.33056640625E-2</v>
      </c>
      <c r="BW28">
        <f t="shared" si="25"/>
        <v>0</v>
      </c>
      <c r="BY28">
        <f>MIN(BQ28:BW28)</f>
        <v>-6.86645507810002E-5</v>
      </c>
      <c r="BZ28">
        <f>MIN(BR28:$BW28)</f>
        <v>-6.86645507810002E-5</v>
      </c>
      <c r="CA28">
        <f>MIN(BS28:$BW28)</f>
        <v>0</v>
      </c>
      <c r="CB28">
        <f>MIN(BT28:$BW28)</f>
        <v>0</v>
      </c>
      <c r="CC28">
        <f>MIN(BU28:$BW28)</f>
        <v>0</v>
      </c>
      <c r="CD28">
        <f>MIN(BV28:$BW28)</f>
        <v>0</v>
      </c>
      <c r="CE28">
        <f>MIN(BW28:$BW28)</f>
        <v>0</v>
      </c>
    </row>
    <row r="29" spans="3:83" x14ac:dyDescent="0.3">
      <c r="C29">
        <v>3</v>
      </c>
      <c r="K29">
        <v>3</v>
      </c>
      <c r="AA29" t="s">
        <v>301</v>
      </c>
      <c r="AB29">
        <v>4</v>
      </c>
      <c r="AC29">
        <v>4</v>
      </c>
      <c r="AD29">
        <v>4</v>
      </c>
      <c r="AE29">
        <v>5</v>
      </c>
      <c r="AF29">
        <v>5</v>
      </c>
      <c r="AG29">
        <v>7</v>
      </c>
      <c r="AH29">
        <v>7</v>
      </c>
      <c r="AR29">
        <v>1</v>
      </c>
      <c r="AS29">
        <v>0</v>
      </c>
      <c r="AT29">
        <v>3</v>
      </c>
      <c r="AU29">
        <v>0</v>
      </c>
      <c r="AV29">
        <v>4</v>
      </c>
      <c r="AW29">
        <v>0</v>
      </c>
      <c r="AX29">
        <v>2</v>
      </c>
      <c r="AY29">
        <v>0</v>
      </c>
      <c r="AZ29">
        <v>5</v>
      </c>
      <c r="BA29">
        <v>0</v>
      </c>
      <c r="BB29">
        <v>6</v>
      </c>
      <c r="BC29">
        <v>0</v>
      </c>
      <c r="BD29">
        <v>7</v>
      </c>
      <c r="BE29">
        <v>0</v>
      </c>
      <c r="BF29">
        <v>8</v>
      </c>
    </row>
    <row r="30" spans="3:83" x14ac:dyDescent="0.3">
      <c r="C30">
        <v>4</v>
      </c>
      <c r="K30">
        <v>4</v>
      </c>
      <c r="Z30" t="b">
        <f>AA30="((1"</f>
        <v>1</v>
      </c>
      <c r="AA30" t="s">
        <v>300</v>
      </c>
      <c r="AB30">
        <v>0.243621826171875</v>
      </c>
      <c r="AC30" t="s">
        <v>304</v>
      </c>
      <c r="AD30">
        <v>0.197685241699218</v>
      </c>
      <c r="AE30" t="s">
        <v>306</v>
      </c>
      <c r="AF30">
        <v>0.197685241699218</v>
      </c>
      <c r="AG30" t="s">
        <v>305</v>
      </c>
      <c r="AH30">
        <v>0.197616577148437</v>
      </c>
      <c r="AI30" t="s">
        <v>307</v>
      </c>
      <c r="AJ30">
        <v>9.735107421875E-2</v>
      </c>
      <c r="AK30" t="s">
        <v>308</v>
      </c>
      <c r="AL30">
        <v>3.08837890625E-2</v>
      </c>
      <c r="AM30" t="s">
        <v>309</v>
      </c>
      <c r="AN30">
        <v>1.7578125E-2</v>
      </c>
      <c r="AO30" t="s">
        <v>310</v>
      </c>
      <c r="AP30">
        <v>1.7578125E-2</v>
      </c>
      <c r="AR30">
        <v>0.243621826171875</v>
      </c>
      <c r="AS30">
        <v>0</v>
      </c>
      <c r="AT30">
        <v>0.197685241699218</v>
      </c>
      <c r="AU30">
        <v>0</v>
      </c>
      <c r="AV30">
        <v>0.197685241699218</v>
      </c>
      <c r="AW30">
        <v>0</v>
      </c>
      <c r="AX30">
        <v>0.197616577148437</v>
      </c>
      <c r="AY30">
        <v>0</v>
      </c>
      <c r="AZ30">
        <v>9.735107421875E-2</v>
      </c>
      <c r="BA30">
        <v>0</v>
      </c>
      <c r="BB30">
        <v>3.08837890625E-2</v>
      </c>
      <c r="BC30">
        <v>0</v>
      </c>
      <c r="BD30">
        <v>1.7578125E-2</v>
      </c>
      <c r="BE30">
        <v>0</v>
      </c>
      <c r="BF30">
        <v>1.7578125E-2</v>
      </c>
      <c r="BH30">
        <f t="shared" ref="BH30:BO30" si="26">_xlfn.XLOOKUP(BH$3,$AR29:$BF29,$AR30:$BF30,-1,0,1)</f>
        <v>0.243621826171875</v>
      </c>
      <c r="BI30">
        <f t="shared" si="26"/>
        <v>0.197616577148437</v>
      </c>
      <c r="BJ30">
        <f t="shared" si="26"/>
        <v>0.197685241699218</v>
      </c>
      <c r="BK30">
        <f t="shared" si="26"/>
        <v>0.197685241699218</v>
      </c>
      <c r="BL30">
        <f t="shared" si="26"/>
        <v>9.735107421875E-2</v>
      </c>
      <c r="BM30">
        <f t="shared" si="26"/>
        <v>3.08837890625E-2</v>
      </c>
      <c r="BN30">
        <f t="shared" si="26"/>
        <v>1.7578125E-2</v>
      </c>
      <c r="BO30">
        <f t="shared" si="26"/>
        <v>1.7578125E-2</v>
      </c>
      <c r="BQ30">
        <f t="shared" ref="BQ30:BW30" si="27">BH30-BI30</f>
        <v>4.6005249023438E-2</v>
      </c>
      <c r="BR30">
        <f t="shared" si="27"/>
        <v>-6.86645507810002E-5</v>
      </c>
      <c r="BS30">
        <f t="shared" si="27"/>
        <v>0</v>
      </c>
      <c r="BT30">
        <f t="shared" si="27"/>
        <v>0.100334167480468</v>
      </c>
      <c r="BU30">
        <f t="shared" si="27"/>
        <v>6.646728515625E-2</v>
      </c>
      <c r="BV30">
        <f t="shared" si="27"/>
        <v>1.33056640625E-2</v>
      </c>
      <c r="BW30">
        <f t="shared" si="27"/>
        <v>0</v>
      </c>
      <c r="BY30">
        <f>MIN(BQ30:BW30)</f>
        <v>-6.86645507810002E-5</v>
      </c>
      <c r="BZ30">
        <f>MIN(BR30:$BW30)</f>
        <v>-6.86645507810002E-5</v>
      </c>
      <c r="CA30">
        <f>MIN(BS30:$BW30)</f>
        <v>0</v>
      </c>
      <c r="CB30">
        <f>MIN(BT30:$BW30)</f>
        <v>0</v>
      </c>
      <c r="CC30">
        <f>MIN(BU30:$BW30)</f>
        <v>0</v>
      </c>
      <c r="CD30">
        <f>MIN(BV30:$BW30)</f>
        <v>0</v>
      </c>
      <c r="CE30">
        <f>MIN(BW30:$BW30)</f>
        <v>0</v>
      </c>
    </row>
    <row r="31" spans="3:83" x14ac:dyDescent="0.3">
      <c r="C31">
        <v>5</v>
      </c>
      <c r="D31" s="40"/>
      <c r="E31" s="40"/>
      <c r="G31" s="40"/>
      <c r="K31">
        <v>5</v>
      </c>
      <c r="N31" s="40"/>
      <c r="AA31" t="s">
        <v>299</v>
      </c>
      <c r="AB31">
        <v>4</v>
      </c>
      <c r="AC31">
        <v>4</v>
      </c>
      <c r="AD31">
        <v>4</v>
      </c>
      <c r="AE31">
        <v>5</v>
      </c>
      <c r="AF31">
        <v>6</v>
      </c>
      <c r="AG31">
        <v>7</v>
      </c>
      <c r="AH31">
        <v>7</v>
      </c>
      <c r="AR31">
        <v>1</v>
      </c>
      <c r="AS31">
        <v>0</v>
      </c>
      <c r="AT31">
        <v>3</v>
      </c>
      <c r="AU31">
        <v>0</v>
      </c>
      <c r="AV31">
        <v>2</v>
      </c>
      <c r="AW31">
        <v>0</v>
      </c>
      <c r="AX31">
        <v>4</v>
      </c>
      <c r="AY31">
        <v>0</v>
      </c>
      <c r="AZ31">
        <v>5</v>
      </c>
      <c r="BA31">
        <v>0</v>
      </c>
      <c r="BB31">
        <v>6</v>
      </c>
      <c r="BC31">
        <v>0</v>
      </c>
      <c r="BD31">
        <v>7</v>
      </c>
      <c r="BE31">
        <v>0</v>
      </c>
      <c r="BF31">
        <v>8</v>
      </c>
    </row>
    <row r="32" spans="3:83" x14ac:dyDescent="0.3">
      <c r="C32">
        <v>6</v>
      </c>
      <c r="F32" s="40"/>
      <c r="K32">
        <v>6</v>
      </c>
      <c r="L32" s="40"/>
      <c r="M32" s="40"/>
      <c r="O32" s="40"/>
      <c r="Z32" t="b">
        <f>AA32="((1"</f>
        <v>1</v>
      </c>
      <c r="AA32" t="s">
        <v>300</v>
      </c>
      <c r="AB32">
        <v>0.30040740966796797</v>
      </c>
      <c r="AC32" t="s">
        <v>304</v>
      </c>
      <c r="AD32">
        <v>0.197685241699218</v>
      </c>
      <c r="AE32" t="s">
        <v>305</v>
      </c>
      <c r="AF32">
        <v>0.197616577148437</v>
      </c>
      <c r="AG32" t="s">
        <v>306</v>
      </c>
      <c r="AH32">
        <v>0.143280029296875</v>
      </c>
      <c r="AI32" t="s">
        <v>307</v>
      </c>
      <c r="AJ32">
        <v>9.52606201171875E-2</v>
      </c>
      <c r="AK32" t="s">
        <v>308</v>
      </c>
      <c r="AL32">
        <v>2.8055826822916598E-2</v>
      </c>
      <c r="AM32" t="s">
        <v>309</v>
      </c>
      <c r="AN32">
        <v>2.00347900390625E-2</v>
      </c>
      <c r="AO32" t="s">
        <v>310</v>
      </c>
      <c r="AP32">
        <v>1.7659505208333301E-2</v>
      </c>
      <c r="AR32">
        <v>0.30040740966796797</v>
      </c>
      <c r="AS32">
        <v>0</v>
      </c>
      <c r="AT32">
        <v>0.197685241699218</v>
      </c>
      <c r="AU32">
        <v>0</v>
      </c>
      <c r="AV32">
        <v>0.197616577148437</v>
      </c>
      <c r="AW32">
        <v>0</v>
      </c>
      <c r="AX32">
        <v>0.143280029296875</v>
      </c>
      <c r="AY32">
        <v>0</v>
      </c>
      <c r="AZ32">
        <v>9.52606201171875E-2</v>
      </c>
      <c r="BA32">
        <v>0</v>
      </c>
      <c r="BB32">
        <v>2.8055826822916598E-2</v>
      </c>
      <c r="BC32">
        <v>0</v>
      </c>
      <c r="BD32">
        <v>2.00347900390625E-2</v>
      </c>
      <c r="BE32">
        <v>0</v>
      </c>
      <c r="BF32">
        <v>1.7659505208333301E-2</v>
      </c>
      <c r="BH32">
        <f t="shared" ref="BH32:BO32" si="28">_xlfn.XLOOKUP(BH$3,$AR31:$BF31,$AR32:$BF32,-1,0,1)</f>
        <v>0.30040740966796797</v>
      </c>
      <c r="BI32">
        <f t="shared" si="28"/>
        <v>0.197616577148437</v>
      </c>
      <c r="BJ32">
        <f t="shared" si="28"/>
        <v>0.197685241699218</v>
      </c>
      <c r="BK32">
        <f t="shared" si="28"/>
        <v>0.143280029296875</v>
      </c>
      <c r="BL32">
        <f t="shared" si="28"/>
        <v>9.52606201171875E-2</v>
      </c>
      <c r="BM32">
        <f t="shared" si="28"/>
        <v>2.8055826822916598E-2</v>
      </c>
      <c r="BN32">
        <f t="shared" si="28"/>
        <v>2.00347900390625E-2</v>
      </c>
      <c r="BO32">
        <f t="shared" si="28"/>
        <v>1.7659505208333301E-2</v>
      </c>
      <c r="BQ32">
        <f t="shared" ref="BQ32:BW32" si="29">BH32-BI32</f>
        <v>0.10279083251953097</v>
      </c>
      <c r="BR32">
        <f t="shared" si="29"/>
        <v>-6.86645507810002E-5</v>
      </c>
      <c r="BS32">
        <f t="shared" si="29"/>
        <v>5.4405212402343001E-2</v>
      </c>
      <c r="BT32">
        <f t="shared" si="29"/>
        <v>4.80194091796875E-2</v>
      </c>
      <c r="BU32">
        <f t="shared" si="29"/>
        <v>6.7204793294270898E-2</v>
      </c>
      <c r="BV32">
        <f t="shared" si="29"/>
        <v>8.0210367838540984E-3</v>
      </c>
      <c r="BW32">
        <f t="shared" si="29"/>
        <v>2.375284830729199E-3</v>
      </c>
      <c r="BY32">
        <f>MIN(BQ32:BW32)</f>
        <v>-6.86645507810002E-5</v>
      </c>
      <c r="BZ32">
        <f>MIN(BR32:$BW32)</f>
        <v>-6.86645507810002E-5</v>
      </c>
      <c r="CA32">
        <f>MIN(BS32:$BW32)</f>
        <v>2.375284830729199E-3</v>
      </c>
      <c r="CB32">
        <f>MIN(BT32:$BW32)</f>
        <v>2.375284830729199E-3</v>
      </c>
      <c r="CC32">
        <f>MIN(BU32:$BW32)</f>
        <v>2.375284830729199E-3</v>
      </c>
      <c r="CD32">
        <f>MIN(BV32:$BW32)</f>
        <v>2.375284830729199E-3</v>
      </c>
      <c r="CE32">
        <f>MIN(BW32:$BW32)</f>
        <v>2.375284830729199E-3</v>
      </c>
    </row>
    <row r="33" spans="3:83" x14ac:dyDescent="0.3">
      <c r="AA33" t="s">
        <v>301</v>
      </c>
      <c r="AB33">
        <v>4</v>
      </c>
      <c r="AC33">
        <v>4</v>
      </c>
      <c r="AD33">
        <v>4</v>
      </c>
      <c r="AE33">
        <v>5</v>
      </c>
      <c r="AF33">
        <v>6</v>
      </c>
      <c r="AG33">
        <v>7</v>
      </c>
      <c r="AH33">
        <v>7</v>
      </c>
      <c r="AR33">
        <v>1</v>
      </c>
      <c r="AS33">
        <v>0</v>
      </c>
      <c r="AT33">
        <v>3</v>
      </c>
      <c r="AU33">
        <v>0</v>
      </c>
      <c r="AV33">
        <v>4</v>
      </c>
      <c r="AW33">
        <v>0</v>
      </c>
      <c r="AX33">
        <v>2</v>
      </c>
      <c r="AY33">
        <v>0</v>
      </c>
      <c r="AZ33">
        <v>5</v>
      </c>
      <c r="BA33">
        <v>0</v>
      </c>
      <c r="BB33">
        <v>6</v>
      </c>
      <c r="BC33">
        <v>0</v>
      </c>
      <c r="BD33">
        <v>7</v>
      </c>
      <c r="BE33">
        <v>0</v>
      </c>
      <c r="BF33">
        <v>8</v>
      </c>
    </row>
    <row r="34" spans="3:83" x14ac:dyDescent="0.3">
      <c r="Z34" t="b">
        <f>AA34="((1"</f>
        <v>1</v>
      </c>
      <c r="AA34" t="s">
        <v>300</v>
      </c>
      <c r="AB34">
        <v>0.243621826171875</v>
      </c>
      <c r="AC34" t="s">
        <v>304</v>
      </c>
      <c r="AD34">
        <v>0.197685241699218</v>
      </c>
      <c r="AE34" t="s">
        <v>306</v>
      </c>
      <c r="AF34">
        <v>0.197685241699218</v>
      </c>
      <c r="AG34" t="s">
        <v>305</v>
      </c>
      <c r="AH34">
        <v>0.197616577148437</v>
      </c>
      <c r="AI34" t="s">
        <v>307</v>
      </c>
      <c r="AJ34">
        <v>9.76409912109375E-2</v>
      </c>
      <c r="AK34" t="s">
        <v>308</v>
      </c>
      <c r="AL34">
        <v>2.8055826822916598E-2</v>
      </c>
      <c r="AM34" t="s">
        <v>309</v>
      </c>
      <c r="AN34">
        <v>2.00347900390625E-2</v>
      </c>
      <c r="AO34" t="s">
        <v>310</v>
      </c>
      <c r="AP34">
        <v>1.7659505208333301E-2</v>
      </c>
      <c r="AR34">
        <v>0.243621826171875</v>
      </c>
      <c r="AS34">
        <v>0</v>
      </c>
      <c r="AT34">
        <v>0.197685241699218</v>
      </c>
      <c r="AU34">
        <v>0</v>
      </c>
      <c r="AV34">
        <v>0.197685241699218</v>
      </c>
      <c r="AW34">
        <v>0</v>
      </c>
      <c r="AX34">
        <v>0.197616577148437</v>
      </c>
      <c r="AY34">
        <v>0</v>
      </c>
      <c r="AZ34">
        <v>9.76409912109375E-2</v>
      </c>
      <c r="BA34">
        <v>0</v>
      </c>
      <c r="BB34">
        <v>2.8055826822916598E-2</v>
      </c>
      <c r="BC34">
        <v>0</v>
      </c>
      <c r="BD34">
        <v>2.00347900390625E-2</v>
      </c>
      <c r="BE34">
        <v>0</v>
      </c>
      <c r="BF34">
        <v>1.7659505208333301E-2</v>
      </c>
      <c r="BH34">
        <f t="shared" ref="BH34:BO34" si="30">_xlfn.XLOOKUP(BH$3,$AR33:$BF33,$AR34:$BF34,-1,0,1)</f>
        <v>0.243621826171875</v>
      </c>
      <c r="BI34">
        <f t="shared" si="30"/>
        <v>0.197616577148437</v>
      </c>
      <c r="BJ34">
        <f t="shared" si="30"/>
        <v>0.197685241699218</v>
      </c>
      <c r="BK34">
        <f t="shared" si="30"/>
        <v>0.197685241699218</v>
      </c>
      <c r="BL34">
        <f t="shared" si="30"/>
        <v>9.76409912109375E-2</v>
      </c>
      <c r="BM34">
        <f t="shared" si="30"/>
        <v>2.8055826822916598E-2</v>
      </c>
      <c r="BN34">
        <f t="shared" si="30"/>
        <v>2.00347900390625E-2</v>
      </c>
      <c r="BO34">
        <f t="shared" si="30"/>
        <v>1.7659505208333301E-2</v>
      </c>
      <c r="BQ34">
        <f t="shared" ref="BQ34:BW34" si="31">BH34-BI34</f>
        <v>4.6005249023438E-2</v>
      </c>
      <c r="BR34">
        <f t="shared" si="31"/>
        <v>-6.86645507810002E-5</v>
      </c>
      <c r="BS34">
        <f t="shared" si="31"/>
        <v>0</v>
      </c>
      <c r="BT34">
        <f t="shared" si="31"/>
        <v>0.1000442504882805</v>
      </c>
      <c r="BU34">
        <f t="shared" si="31"/>
        <v>6.9585164388020898E-2</v>
      </c>
      <c r="BV34">
        <f t="shared" si="31"/>
        <v>8.0210367838540984E-3</v>
      </c>
      <c r="BW34">
        <f t="shared" si="31"/>
        <v>2.375284830729199E-3</v>
      </c>
      <c r="BY34">
        <f>MIN(BQ34:BW34)</f>
        <v>-6.86645507810002E-5</v>
      </c>
      <c r="BZ34">
        <f>MIN(BR34:$BW34)</f>
        <v>-6.86645507810002E-5</v>
      </c>
      <c r="CA34">
        <f>MIN(BS34:$BW34)</f>
        <v>0</v>
      </c>
      <c r="CB34">
        <f>MIN(BT34:$BW34)</f>
        <v>2.375284830729199E-3</v>
      </c>
      <c r="CC34">
        <f>MIN(BU34:$BW34)</f>
        <v>2.375284830729199E-3</v>
      </c>
      <c r="CD34">
        <f>MIN(BV34:$BW34)</f>
        <v>2.375284830729199E-3</v>
      </c>
      <c r="CE34">
        <f>MIN(BW34:$BW34)</f>
        <v>2.375284830729199E-3</v>
      </c>
    </row>
    <row r="35" spans="3:83" x14ac:dyDescent="0.3">
      <c r="D35">
        <v>1</v>
      </c>
      <c r="E35">
        <v>2</v>
      </c>
      <c r="F35">
        <v>3</v>
      </c>
      <c r="G35">
        <v>4</v>
      </c>
      <c r="H35">
        <v>5</v>
      </c>
      <c r="I35">
        <v>6</v>
      </c>
      <c r="L35">
        <v>1</v>
      </c>
      <c r="M35">
        <v>2</v>
      </c>
      <c r="N35">
        <v>3</v>
      </c>
      <c r="O35">
        <v>4</v>
      </c>
      <c r="P35">
        <v>5</v>
      </c>
      <c r="Q35">
        <v>6</v>
      </c>
      <c r="AA35" t="s">
        <v>299</v>
      </c>
      <c r="AB35">
        <v>5</v>
      </c>
      <c r="AC35">
        <v>5</v>
      </c>
      <c r="AD35">
        <v>5</v>
      </c>
      <c r="AE35">
        <v>5</v>
      </c>
      <c r="AF35">
        <v>6</v>
      </c>
      <c r="AG35">
        <v>7</v>
      </c>
      <c r="AH35">
        <v>7</v>
      </c>
      <c r="AR35">
        <v>1</v>
      </c>
      <c r="AS35">
        <v>0</v>
      </c>
      <c r="AT35">
        <v>3</v>
      </c>
      <c r="AU35">
        <v>0</v>
      </c>
      <c r="AV35">
        <v>2</v>
      </c>
      <c r="AW35">
        <v>0</v>
      </c>
      <c r="AX35">
        <v>4</v>
      </c>
      <c r="AY35">
        <v>0</v>
      </c>
      <c r="AZ35">
        <v>5</v>
      </c>
      <c r="BA35">
        <v>0</v>
      </c>
      <c r="BB35">
        <v>6</v>
      </c>
      <c r="BC35">
        <v>0</v>
      </c>
      <c r="BD35">
        <v>7</v>
      </c>
      <c r="BE35">
        <v>0</v>
      </c>
      <c r="BF35">
        <v>8</v>
      </c>
    </row>
    <row r="36" spans="3:83" x14ac:dyDescent="0.3">
      <c r="C36">
        <v>1</v>
      </c>
      <c r="K36">
        <v>1</v>
      </c>
      <c r="Z36" t="b">
        <f>AA36="((1"</f>
        <v>1</v>
      </c>
      <c r="AA36" t="s">
        <v>300</v>
      </c>
      <c r="AB36">
        <v>0.31292724609375</v>
      </c>
      <c r="AC36" t="s">
        <v>304</v>
      </c>
      <c r="AD36">
        <v>0.170783996582031</v>
      </c>
      <c r="AE36" t="s">
        <v>305</v>
      </c>
      <c r="AF36">
        <v>0.170730590820312</v>
      </c>
      <c r="AG36" t="s">
        <v>306</v>
      </c>
      <c r="AH36">
        <v>0.122001647949218</v>
      </c>
      <c r="AI36" t="s">
        <v>307</v>
      </c>
      <c r="AJ36">
        <v>9.5184326171875E-2</v>
      </c>
      <c r="AK36" t="s">
        <v>308</v>
      </c>
      <c r="AL36">
        <v>8.8221232096354102E-2</v>
      </c>
      <c r="AM36" t="s">
        <v>309</v>
      </c>
      <c r="AN36">
        <v>2.2430419921875E-2</v>
      </c>
      <c r="AO36" t="s">
        <v>310</v>
      </c>
      <c r="AP36">
        <v>1.7720540364583301E-2</v>
      </c>
      <c r="AR36">
        <v>0.31292724609375</v>
      </c>
      <c r="AS36">
        <v>0</v>
      </c>
      <c r="AT36">
        <v>0.170783996582031</v>
      </c>
      <c r="AU36">
        <v>0</v>
      </c>
      <c r="AV36">
        <v>0.170730590820312</v>
      </c>
      <c r="AW36">
        <v>0</v>
      </c>
      <c r="AX36">
        <v>0.122001647949218</v>
      </c>
      <c r="AY36">
        <v>0</v>
      </c>
      <c r="AZ36">
        <v>9.5184326171875E-2</v>
      </c>
      <c r="BA36">
        <v>0</v>
      </c>
      <c r="BB36">
        <v>8.8221232096354102E-2</v>
      </c>
      <c r="BC36">
        <v>0</v>
      </c>
      <c r="BD36">
        <v>2.2430419921875E-2</v>
      </c>
      <c r="BE36">
        <v>0</v>
      </c>
      <c r="BF36">
        <v>1.7720540364583301E-2</v>
      </c>
      <c r="BH36">
        <f t="shared" ref="BH36:BO36" si="32">_xlfn.XLOOKUP(BH$3,$AR35:$BF35,$AR36:$BF36,-1,0,1)</f>
        <v>0.31292724609375</v>
      </c>
      <c r="BI36">
        <f t="shared" si="32"/>
        <v>0.170730590820312</v>
      </c>
      <c r="BJ36">
        <f t="shared" si="32"/>
        <v>0.170783996582031</v>
      </c>
      <c r="BK36">
        <f t="shared" si="32"/>
        <v>0.122001647949218</v>
      </c>
      <c r="BL36">
        <f t="shared" si="32"/>
        <v>9.5184326171875E-2</v>
      </c>
      <c r="BM36">
        <f t="shared" si="32"/>
        <v>8.8221232096354102E-2</v>
      </c>
      <c r="BN36">
        <f t="shared" si="32"/>
        <v>2.2430419921875E-2</v>
      </c>
      <c r="BO36">
        <f t="shared" si="32"/>
        <v>1.7720540364583301E-2</v>
      </c>
      <c r="BQ36">
        <f t="shared" ref="BQ36:BW36" si="33">BH36-BI36</f>
        <v>0.142196655273438</v>
      </c>
      <c r="BR36">
        <f t="shared" si="33"/>
        <v>-5.34057617189998E-5</v>
      </c>
      <c r="BS36">
        <f t="shared" si="33"/>
        <v>4.8782348632813E-2</v>
      </c>
      <c r="BT36">
        <f t="shared" si="33"/>
        <v>2.6817321777343001E-2</v>
      </c>
      <c r="BU36">
        <f t="shared" si="33"/>
        <v>6.9630940755208981E-3</v>
      </c>
      <c r="BV36">
        <f t="shared" si="33"/>
        <v>6.5790812174479102E-2</v>
      </c>
      <c r="BW36">
        <f t="shared" si="33"/>
        <v>4.709879557291699E-3</v>
      </c>
      <c r="BY36">
        <f>MIN(BQ36:BW36)</f>
        <v>-5.34057617189998E-5</v>
      </c>
      <c r="BZ36">
        <f>MIN(BR36:$BW36)</f>
        <v>-5.34057617189998E-5</v>
      </c>
      <c r="CA36">
        <f>MIN(BS36:$BW36)</f>
        <v>4.709879557291699E-3</v>
      </c>
      <c r="CB36">
        <f>MIN(BT36:$BW36)</f>
        <v>4.709879557291699E-3</v>
      </c>
      <c r="CC36">
        <f>MIN(BU36:$BW36)</f>
        <v>4.709879557291699E-3</v>
      </c>
      <c r="CD36">
        <f>MIN(BV36:$BW36)</f>
        <v>4.709879557291699E-3</v>
      </c>
      <c r="CE36">
        <f>MIN(BW36:$BW36)</f>
        <v>4.709879557291699E-3</v>
      </c>
    </row>
    <row r="37" spans="3:83" x14ac:dyDescent="0.3">
      <c r="C37">
        <v>2</v>
      </c>
      <c r="K37">
        <v>2</v>
      </c>
      <c r="AA37" t="s">
        <v>301</v>
      </c>
      <c r="AB37">
        <v>5</v>
      </c>
      <c r="AC37">
        <v>5</v>
      </c>
      <c r="AD37">
        <v>5</v>
      </c>
      <c r="AE37">
        <v>5</v>
      </c>
      <c r="AF37">
        <v>6</v>
      </c>
      <c r="AG37">
        <v>7</v>
      </c>
      <c r="AH37">
        <v>7</v>
      </c>
      <c r="AR37">
        <v>1</v>
      </c>
      <c r="AS37">
        <v>0</v>
      </c>
      <c r="AT37">
        <v>4</v>
      </c>
      <c r="AU37">
        <v>0</v>
      </c>
      <c r="AV37">
        <v>3</v>
      </c>
      <c r="AW37">
        <v>0</v>
      </c>
      <c r="AX37">
        <v>2</v>
      </c>
      <c r="AY37">
        <v>0</v>
      </c>
      <c r="AZ37">
        <v>5</v>
      </c>
      <c r="BA37">
        <v>0</v>
      </c>
      <c r="BB37">
        <v>6</v>
      </c>
      <c r="BC37">
        <v>0</v>
      </c>
      <c r="BD37">
        <v>7</v>
      </c>
      <c r="BE37">
        <v>0</v>
      </c>
      <c r="BF37">
        <v>8</v>
      </c>
    </row>
    <row r="38" spans="3:83" x14ac:dyDescent="0.3">
      <c r="C38">
        <v>3</v>
      </c>
      <c r="K38">
        <v>3</v>
      </c>
      <c r="Z38" t="b">
        <f>AA38="((1"</f>
        <v>1</v>
      </c>
      <c r="AA38" t="s">
        <v>300</v>
      </c>
      <c r="AB38">
        <v>0.260009765625</v>
      </c>
      <c r="AC38" t="s">
        <v>306</v>
      </c>
      <c r="AD38">
        <v>0.170783996582031</v>
      </c>
      <c r="AE38" t="s">
        <v>304</v>
      </c>
      <c r="AF38">
        <v>0.170783996582031</v>
      </c>
      <c r="AG38" t="s">
        <v>305</v>
      </c>
      <c r="AH38">
        <v>0.170730590820312</v>
      </c>
      <c r="AI38" t="s">
        <v>307</v>
      </c>
      <c r="AJ38">
        <v>9.72900390625E-2</v>
      </c>
      <c r="AK38" t="s">
        <v>308</v>
      </c>
      <c r="AL38">
        <v>9.0250651041666602E-2</v>
      </c>
      <c r="AM38" t="s">
        <v>309</v>
      </c>
      <c r="AN38">
        <v>2.2430419921875E-2</v>
      </c>
      <c r="AO38" t="s">
        <v>310</v>
      </c>
      <c r="AP38">
        <v>1.7720540364583301E-2</v>
      </c>
      <c r="AR38">
        <v>0.260009765625</v>
      </c>
      <c r="AS38">
        <v>0</v>
      </c>
      <c r="AT38">
        <v>0.170783996582031</v>
      </c>
      <c r="AU38">
        <v>0</v>
      </c>
      <c r="AV38">
        <v>0.170783996582031</v>
      </c>
      <c r="AW38">
        <v>0</v>
      </c>
      <c r="AX38">
        <v>0.170730590820312</v>
      </c>
      <c r="AY38">
        <v>0</v>
      </c>
      <c r="AZ38">
        <v>9.72900390625E-2</v>
      </c>
      <c r="BA38">
        <v>0</v>
      </c>
      <c r="BB38">
        <v>9.0250651041666602E-2</v>
      </c>
      <c r="BC38">
        <v>0</v>
      </c>
      <c r="BD38">
        <v>2.2430419921875E-2</v>
      </c>
      <c r="BE38">
        <v>0</v>
      </c>
      <c r="BF38">
        <v>1.7720540364583301E-2</v>
      </c>
      <c r="BH38">
        <f t="shared" ref="BH38:BO38" si="34">_xlfn.XLOOKUP(BH$3,$AR37:$BF37,$AR38:$BF38,-1,0,1)</f>
        <v>0.260009765625</v>
      </c>
      <c r="BI38">
        <f t="shared" si="34"/>
        <v>0.170730590820312</v>
      </c>
      <c r="BJ38">
        <f t="shared" si="34"/>
        <v>0.170783996582031</v>
      </c>
      <c r="BK38">
        <f t="shared" si="34"/>
        <v>0.170783996582031</v>
      </c>
      <c r="BL38">
        <f t="shared" si="34"/>
        <v>9.72900390625E-2</v>
      </c>
      <c r="BM38">
        <f t="shared" si="34"/>
        <v>9.0250651041666602E-2</v>
      </c>
      <c r="BN38">
        <f t="shared" si="34"/>
        <v>2.2430419921875E-2</v>
      </c>
      <c r="BO38">
        <f t="shared" si="34"/>
        <v>1.7720540364583301E-2</v>
      </c>
      <c r="BQ38">
        <f t="shared" ref="BQ38:BW38" si="35">BH38-BI38</f>
        <v>8.9279174804688E-2</v>
      </c>
      <c r="BR38">
        <f t="shared" si="35"/>
        <v>-5.34057617189998E-5</v>
      </c>
      <c r="BS38">
        <f t="shared" si="35"/>
        <v>0</v>
      </c>
      <c r="BT38">
        <f t="shared" si="35"/>
        <v>7.3493957519531E-2</v>
      </c>
      <c r="BU38">
        <f t="shared" si="35"/>
        <v>7.0393880208333981E-3</v>
      </c>
      <c r="BV38">
        <f t="shared" si="35"/>
        <v>6.7820231119791602E-2</v>
      </c>
      <c r="BW38">
        <f t="shared" si="35"/>
        <v>4.709879557291699E-3</v>
      </c>
      <c r="BY38">
        <f>MIN(BQ38:BW38)</f>
        <v>-5.34057617189998E-5</v>
      </c>
      <c r="BZ38">
        <f>MIN(BR38:$BW38)</f>
        <v>-5.34057617189998E-5</v>
      </c>
      <c r="CA38">
        <f>MIN(BS38:$BW38)</f>
        <v>0</v>
      </c>
      <c r="CB38">
        <f>MIN(BT38:$BW38)</f>
        <v>4.709879557291699E-3</v>
      </c>
      <c r="CC38">
        <f>MIN(BU38:$BW38)</f>
        <v>4.709879557291699E-3</v>
      </c>
      <c r="CD38">
        <f>MIN(BV38:$BW38)</f>
        <v>4.709879557291699E-3</v>
      </c>
      <c r="CE38">
        <f>MIN(BW38:$BW38)</f>
        <v>4.709879557291699E-3</v>
      </c>
    </row>
    <row r="39" spans="3:83" x14ac:dyDescent="0.3">
      <c r="C39">
        <v>4</v>
      </c>
      <c r="D39" s="78"/>
      <c r="I39" s="78"/>
      <c r="K39">
        <v>4</v>
      </c>
      <c r="L39" s="78"/>
      <c r="P39" s="78"/>
      <c r="AA39" t="s">
        <v>302</v>
      </c>
      <c r="AB39">
        <v>5</v>
      </c>
      <c r="AC39">
        <v>5</v>
      </c>
      <c r="AD39">
        <v>5</v>
      </c>
      <c r="AE39">
        <v>5</v>
      </c>
      <c r="AF39">
        <v>6</v>
      </c>
      <c r="AG39">
        <v>7</v>
      </c>
      <c r="AH39">
        <v>7</v>
      </c>
      <c r="AR39">
        <v>1</v>
      </c>
      <c r="AS39">
        <v>0</v>
      </c>
      <c r="AT39">
        <v>4</v>
      </c>
      <c r="AU39">
        <v>0</v>
      </c>
      <c r="AV39">
        <v>3</v>
      </c>
      <c r="AW39">
        <v>0</v>
      </c>
      <c r="AX39">
        <v>2</v>
      </c>
      <c r="AY39">
        <v>0</v>
      </c>
      <c r="AZ39">
        <v>5</v>
      </c>
      <c r="BA39">
        <v>0</v>
      </c>
      <c r="BB39">
        <v>6</v>
      </c>
      <c r="BC39">
        <v>0</v>
      </c>
      <c r="BD39">
        <v>7</v>
      </c>
      <c r="BE39">
        <v>0</v>
      </c>
      <c r="BF39">
        <v>8</v>
      </c>
    </row>
    <row r="40" spans="3:83" x14ac:dyDescent="0.3">
      <c r="C40">
        <v>5</v>
      </c>
      <c r="E40" s="78"/>
      <c r="F40" s="78"/>
      <c r="G40" s="78"/>
      <c r="K40">
        <v>5</v>
      </c>
      <c r="Z40" t="b">
        <f>AA40="((1"</f>
        <v>1</v>
      </c>
      <c r="AA40" t="s">
        <v>300</v>
      </c>
      <c r="AB40">
        <v>0.2110595703125</v>
      </c>
      <c r="AC40" t="s">
        <v>306</v>
      </c>
      <c r="AD40">
        <v>0.170783996582031</v>
      </c>
      <c r="AE40" t="s">
        <v>304</v>
      </c>
      <c r="AF40">
        <v>0.170783996582031</v>
      </c>
      <c r="AG40" t="s">
        <v>305</v>
      </c>
      <c r="AH40">
        <v>0.170730590820312</v>
      </c>
      <c r="AI40" t="s">
        <v>307</v>
      </c>
      <c r="AJ40">
        <v>0.142242431640625</v>
      </c>
      <c r="AK40" t="s">
        <v>308</v>
      </c>
      <c r="AL40">
        <v>9.4197591145833301E-2</v>
      </c>
      <c r="AM40" t="s">
        <v>309</v>
      </c>
      <c r="AN40">
        <v>2.2481282552083301E-2</v>
      </c>
      <c r="AO40" t="s">
        <v>310</v>
      </c>
      <c r="AP40">
        <v>1.7720540364583301E-2</v>
      </c>
      <c r="AR40">
        <v>0.2110595703125</v>
      </c>
      <c r="AS40">
        <v>0</v>
      </c>
      <c r="AT40">
        <v>0.170783996582031</v>
      </c>
      <c r="AU40">
        <v>0</v>
      </c>
      <c r="AV40">
        <v>0.170783996582031</v>
      </c>
      <c r="AW40">
        <v>0</v>
      </c>
      <c r="AX40">
        <v>0.170730590820312</v>
      </c>
      <c r="AY40">
        <v>0</v>
      </c>
      <c r="AZ40">
        <v>0.142242431640625</v>
      </c>
      <c r="BA40">
        <v>0</v>
      </c>
      <c r="BB40">
        <v>9.4197591145833301E-2</v>
      </c>
      <c r="BC40">
        <v>0</v>
      </c>
      <c r="BD40">
        <v>2.2481282552083301E-2</v>
      </c>
      <c r="BE40">
        <v>0</v>
      </c>
      <c r="BF40">
        <v>1.7720540364583301E-2</v>
      </c>
      <c r="BH40">
        <f t="shared" ref="BH40:BO40" si="36">_xlfn.XLOOKUP(BH$3,$AR39:$BF39,$AR40:$BF40,-1,0,1)</f>
        <v>0.2110595703125</v>
      </c>
      <c r="BI40">
        <f t="shared" si="36"/>
        <v>0.170730590820312</v>
      </c>
      <c r="BJ40">
        <f t="shared" si="36"/>
        <v>0.170783996582031</v>
      </c>
      <c r="BK40">
        <f t="shared" si="36"/>
        <v>0.170783996582031</v>
      </c>
      <c r="BL40">
        <f t="shared" si="36"/>
        <v>0.142242431640625</v>
      </c>
      <c r="BM40">
        <f t="shared" si="36"/>
        <v>9.4197591145833301E-2</v>
      </c>
      <c r="BN40">
        <f t="shared" si="36"/>
        <v>2.2481282552083301E-2</v>
      </c>
      <c r="BO40">
        <f t="shared" si="36"/>
        <v>1.7720540364583301E-2</v>
      </c>
      <c r="BQ40">
        <f t="shared" ref="BQ40:BW40" si="37">BH40-BI40</f>
        <v>4.0328979492188E-2</v>
      </c>
      <c r="BR40">
        <f t="shared" si="37"/>
        <v>-5.34057617189998E-5</v>
      </c>
      <c r="BS40">
        <f t="shared" si="37"/>
        <v>0</v>
      </c>
      <c r="BT40">
        <f t="shared" si="37"/>
        <v>2.8541564941406E-2</v>
      </c>
      <c r="BU40">
        <f t="shared" si="37"/>
        <v>4.8044840494791699E-2</v>
      </c>
      <c r="BV40">
        <f t="shared" si="37"/>
        <v>7.171630859375E-2</v>
      </c>
      <c r="BW40">
        <f t="shared" si="37"/>
        <v>4.7607421875E-3</v>
      </c>
      <c r="BY40">
        <f>MIN(BQ40:BW40)</f>
        <v>-5.34057617189998E-5</v>
      </c>
      <c r="BZ40">
        <f>MIN(BR40:$BW40)</f>
        <v>-5.34057617189998E-5</v>
      </c>
      <c r="CA40">
        <f>MIN(BS40:$BW40)</f>
        <v>0</v>
      </c>
      <c r="CB40">
        <f>MIN(BT40:$BW40)</f>
        <v>4.7607421875E-3</v>
      </c>
      <c r="CC40">
        <f>MIN(BU40:$BW40)</f>
        <v>4.7607421875E-3</v>
      </c>
      <c r="CD40">
        <f>MIN(BV40:$BW40)</f>
        <v>4.7607421875E-3</v>
      </c>
      <c r="CE40">
        <f>MIN(BW40:$BW40)</f>
        <v>4.7607421875E-3</v>
      </c>
    </row>
    <row r="41" spans="3:83" x14ac:dyDescent="0.3">
      <c r="C41">
        <v>6</v>
      </c>
      <c r="K41">
        <v>6</v>
      </c>
      <c r="M41" s="78"/>
      <c r="N41" s="78"/>
      <c r="O41" s="78"/>
      <c r="AA41" t="s">
        <v>299</v>
      </c>
      <c r="AB41">
        <v>4</v>
      </c>
      <c r="AC41">
        <v>4</v>
      </c>
      <c r="AD41">
        <v>4</v>
      </c>
      <c r="AE41">
        <v>6</v>
      </c>
      <c r="AF41">
        <v>6</v>
      </c>
      <c r="AG41">
        <v>7</v>
      </c>
      <c r="AH41">
        <v>7</v>
      </c>
      <c r="AR41">
        <v>1</v>
      </c>
      <c r="AS41">
        <v>0</v>
      </c>
      <c r="AT41">
        <v>3</v>
      </c>
      <c r="AU41">
        <v>0</v>
      </c>
      <c r="AV41">
        <v>2</v>
      </c>
      <c r="AW41">
        <v>0</v>
      </c>
      <c r="AX41">
        <v>4</v>
      </c>
      <c r="AY41">
        <v>0</v>
      </c>
      <c r="AZ41">
        <v>5</v>
      </c>
      <c r="BA41">
        <v>0</v>
      </c>
      <c r="BB41">
        <v>6</v>
      </c>
      <c r="BC41">
        <v>0</v>
      </c>
      <c r="BD41">
        <v>7</v>
      </c>
      <c r="BE41">
        <v>0</v>
      </c>
      <c r="BF41">
        <v>8</v>
      </c>
    </row>
    <row r="42" spans="3:83" x14ac:dyDescent="0.3">
      <c r="Z42" t="b">
        <f>AA42="((1"</f>
        <v>1</v>
      </c>
      <c r="AA42" t="s">
        <v>300</v>
      </c>
      <c r="AB42">
        <v>0.30040740966796797</v>
      </c>
      <c r="AC42" t="s">
        <v>304</v>
      </c>
      <c r="AD42">
        <v>0.198165893554687</v>
      </c>
      <c r="AE42" t="s">
        <v>305</v>
      </c>
      <c r="AF42">
        <v>0.198028564453125</v>
      </c>
      <c r="AG42" t="s">
        <v>306</v>
      </c>
      <c r="AH42">
        <v>0.143669128417968</v>
      </c>
      <c r="AI42" t="s">
        <v>307</v>
      </c>
      <c r="AJ42">
        <v>8.8480631510416602E-2</v>
      </c>
      <c r="AK42" t="s">
        <v>308</v>
      </c>
      <c r="AL42">
        <v>2.8055826822916598E-2</v>
      </c>
      <c r="AM42" t="s">
        <v>309</v>
      </c>
      <c r="AN42">
        <v>2.5390625E-2</v>
      </c>
      <c r="AO42" t="s">
        <v>310</v>
      </c>
      <c r="AP42">
        <v>1.7801920572916598E-2</v>
      </c>
      <c r="AR42">
        <v>0.30040740966796797</v>
      </c>
      <c r="AS42">
        <v>0</v>
      </c>
      <c r="AT42">
        <v>0.198165893554687</v>
      </c>
      <c r="AU42">
        <v>0</v>
      </c>
      <c r="AV42">
        <v>0.198028564453125</v>
      </c>
      <c r="AW42">
        <v>0</v>
      </c>
      <c r="AX42">
        <v>0.143669128417968</v>
      </c>
      <c r="AY42">
        <v>0</v>
      </c>
      <c r="AZ42">
        <v>8.8480631510416602E-2</v>
      </c>
      <c r="BA42">
        <v>0</v>
      </c>
      <c r="BB42">
        <v>2.8055826822916598E-2</v>
      </c>
      <c r="BC42">
        <v>0</v>
      </c>
      <c r="BD42">
        <v>2.5390625E-2</v>
      </c>
      <c r="BE42">
        <v>0</v>
      </c>
      <c r="BF42">
        <v>1.7801920572916598E-2</v>
      </c>
      <c r="BH42">
        <f t="shared" ref="BH42:BO42" si="38">_xlfn.XLOOKUP(BH$3,$AR41:$BF41,$AR42:$BF42,-1,0,1)</f>
        <v>0.30040740966796797</v>
      </c>
      <c r="BI42">
        <f t="shared" si="38"/>
        <v>0.198028564453125</v>
      </c>
      <c r="BJ42">
        <f t="shared" si="38"/>
        <v>0.198165893554687</v>
      </c>
      <c r="BK42">
        <f t="shared" si="38"/>
        <v>0.143669128417968</v>
      </c>
      <c r="BL42">
        <f t="shared" si="38"/>
        <v>8.8480631510416602E-2</v>
      </c>
      <c r="BM42">
        <f t="shared" si="38"/>
        <v>2.8055826822916598E-2</v>
      </c>
      <c r="BN42">
        <f t="shared" si="38"/>
        <v>2.5390625E-2</v>
      </c>
      <c r="BO42">
        <f t="shared" si="38"/>
        <v>1.7801920572916598E-2</v>
      </c>
      <c r="BQ42">
        <f t="shared" ref="BQ42:BW42" si="39">BH42-BI42</f>
        <v>0.10237884521484297</v>
      </c>
      <c r="BR42">
        <f t="shared" si="39"/>
        <v>-1.373291015620004E-4</v>
      </c>
      <c r="BS42">
        <f t="shared" si="39"/>
        <v>5.4496765136719E-2</v>
      </c>
      <c r="BT42">
        <f t="shared" si="39"/>
        <v>5.5188496907551399E-2</v>
      </c>
      <c r="BU42">
        <f t="shared" si="39"/>
        <v>6.04248046875E-2</v>
      </c>
      <c r="BV42">
        <f t="shared" si="39"/>
        <v>2.6652018229165984E-3</v>
      </c>
      <c r="BW42">
        <f t="shared" si="39"/>
        <v>7.5887044270834016E-3</v>
      </c>
      <c r="BY42">
        <f>MIN(BQ42:BW42)</f>
        <v>-1.373291015620004E-4</v>
      </c>
      <c r="BZ42">
        <f>MIN(BR42:$BW42)</f>
        <v>-1.373291015620004E-4</v>
      </c>
      <c r="CA42">
        <f>MIN(BS42:$BW42)</f>
        <v>2.6652018229165984E-3</v>
      </c>
      <c r="CB42">
        <f>MIN(BT42:$BW42)</f>
        <v>2.6652018229165984E-3</v>
      </c>
      <c r="CC42">
        <f>MIN(BU42:$BW42)</f>
        <v>2.6652018229165984E-3</v>
      </c>
      <c r="CD42">
        <f>MIN(BV42:$BW42)</f>
        <v>2.6652018229165984E-3</v>
      </c>
      <c r="CE42">
        <f>MIN(BW42:$BW42)</f>
        <v>7.5887044270834016E-3</v>
      </c>
    </row>
    <row r="43" spans="3:83" x14ac:dyDescent="0.3">
      <c r="D43">
        <v>1</v>
      </c>
      <c r="E43">
        <v>2</v>
      </c>
      <c r="F43">
        <v>3</v>
      </c>
      <c r="G43">
        <v>4</v>
      </c>
      <c r="H43">
        <v>5</v>
      </c>
      <c r="I43">
        <v>6</v>
      </c>
      <c r="L43">
        <v>1</v>
      </c>
      <c r="M43">
        <v>2</v>
      </c>
      <c r="N43">
        <v>3</v>
      </c>
      <c r="O43">
        <v>4</v>
      </c>
      <c r="P43">
        <v>5</v>
      </c>
      <c r="Q43">
        <v>6</v>
      </c>
      <c r="AA43" t="s">
        <v>301</v>
      </c>
      <c r="AB43">
        <v>4</v>
      </c>
      <c r="AC43">
        <v>4</v>
      </c>
      <c r="AD43">
        <v>4</v>
      </c>
      <c r="AE43">
        <v>6</v>
      </c>
      <c r="AF43">
        <v>6</v>
      </c>
      <c r="AG43">
        <v>7</v>
      </c>
      <c r="AH43">
        <v>7</v>
      </c>
      <c r="AR43">
        <v>1</v>
      </c>
      <c r="AS43">
        <v>0</v>
      </c>
      <c r="AT43">
        <v>3</v>
      </c>
      <c r="AU43">
        <v>0</v>
      </c>
      <c r="AV43">
        <v>4</v>
      </c>
      <c r="AW43">
        <v>0</v>
      </c>
      <c r="AX43">
        <v>2</v>
      </c>
      <c r="AY43">
        <v>0</v>
      </c>
      <c r="AZ43">
        <v>5</v>
      </c>
      <c r="BA43">
        <v>0</v>
      </c>
      <c r="BB43">
        <v>6</v>
      </c>
      <c r="BC43">
        <v>0</v>
      </c>
      <c r="BD43">
        <v>7</v>
      </c>
      <c r="BE43">
        <v>0</v>
      </c>
      <c r="BF43">
        <v>8</v>
      </c>
    </row>
    <row r="44" spans="3:83" x14ac:dyDescent="0.3">
      <c r="C44">
        <v>1</v>
      </c>
      <c r="I44" s="79"/>
      <c r="K44">
        <v>1</v>
      </c>
      <c r="P44" s="79"/>
      <c r="Z44" t="b">
        <f>AA44="((1"</f>
        <v>1</v>
      </c>
      <c r="AA44" t="s">
        <v>300</v>
      </c>
      <c r="AB44">
        <v>0.243621826171875</v>
      </c>
      <c r="AC44" t="s">
        <v>304</v>
      </c>
      <c r="AD44">
        <v>0.198165893554687</v>
      </c>
      <c r="AE44" t="s">
        <v>306</v>
      </c>
      <c r="AF44">
        <v>0.198165893554687</v>
      </c>
      <c r="AG44" t="s">
        <v>305</v>
      </c>
      <c r="AH44">
        <v>0.198028564453125</v>
      </c>
      <c r="AI44" t="s">
        <v>307</v>
      </c>
      <c r="AJ44">
        <v>9.0769449869791602E-2</v>
      </c>
      <c r="AK44" t="s">
        <v>308</v>
      </c>
      <c r="AL44">
        <v>2.8055826822916598E-2</v>
      </c>
      <c r="AM44" t="s">
        <v>309</v>
      </c>
      <c r="AN44">
        <v>2.5390625E-2</v>
      </c>
      <c r="AO44" t="s">
        <v>310</v>
      </c>
      <c r="AP44">
        <v>1.7801920572916598E-2</v>
      </c>
      <c r="AR44">
        <v>0.243621826171875</v>
      </c>
      <c r="AS44">
        <v>0</v>
      </c>
      <c r="AT44">
        <v>0.198165893554687</v>
      </c>
      <c r="AU44">
        <v>0</v>
      </c>
      <c r="AV44">
        <v>0.198165893554687</v>
      </c>
      <c r="AW44">
        <v>0</v>
      </c>
      <c r="AX44">
        <v>0.198028564453125</v>
      </c>
      <c r="AY44">
        <v>0</v>
      </c>
      <c r="AZ44">
        <v>9.0769449869791602E-2</v>
      </c>
      <c r="BA44">
        <v>0</v>
      </c>
      <c r="BB44">
        <v>2.8055826822916598E-2</v>
      </c>
      <c r="BC44">
        <v>0</v>
      </c>
      <c r="BD44">
        <v>2.5390625E-2</v>
      </c>
      <c r="BE44">
        <v>0</v>
      </c>
      <c r="BF44">
        <v>1.7801920572916598E-2</v>
      </c>
      <c r="BH44">
        <f t="shared" ref="BH44:BO44" si="40">_xlfn.XLOOKUP(BH$3,$AR43:$BF43,$AR44:$BF44,-1,0,1)</f>
        <v>0.243621826171875</v>
      </c>
      <c r="BI44">
        <f t="shared" si="40"/>
        <v>0.198028564453125</v>
      </c>
      <c r="BJ44">
        <f t="shared" si="40"/>
        <v>0.198165893554687</v>
      </c>
      <c r="BK44">
        <f t="shared" si="40"/>
        <v>0.198165893554687</v>
      </c>
      <c r="BL44">
        <f t="shared" si="40"/>
        <v>9.0769449869791602E-2</v>
      </c>
      <c r="BM44">
        <f t="shared" si="40"/>
        <v>2.8055826822916598E-2</v>
      </c>
      <c r="BN44">
        <f t="shared" si="40"/>
        <v>2.5390625E-2</v>
      </c>
      <c r="BO44">
        <f t="shared" si="40"/>
        <v>1.7801920572916598E-2</v>
      </c>
      <c r="BQ44">
        <f t="shared" ref="BQ44:BW44" si="41">BH44-BI44</f>
        <v>4.559326171875E-2</v>
      </c>
      <c r="BR44">
        <f t="shared" si="41"/>
        <v>-1.373291015620004E-4</v>
      </c>
      <c r="BS44">
        <f t="shared" si="41"/>
        <v>0</v>
      </c>
      <c r="BT44">
        <f t="shared" si="41"/>
        <v>0.1073964436848954</v>
      </c>
      <c r="BU44">
        <f t="shared" si="41"/>
        <v>6.2713623046875E-2</v>
      </c>
      <c r="BV44">
        <f t="shared" si="41"/>
        <v>2.6652018229165984E-3</v>
      </c>
      <c r="BW44">
        <f t="shared" si="41"/>
        <v>7.5887044270834016E-3</v>
      </c>
      <c r="BY44">
        <f>MIN(BQ44:BW44)</f>
        <v>-1.373291015620004E-4</v>
      </c>
      <c r="BZ44">
        <f>MIN(BR44:$BW44)</f>
        <v>-1.373291015620004E-4</v>
      </c>
      <c r="CA44">
        <f>MIN(BS44:$BW44)</f>
        <v>0</v>
      </c>
      <c r="CB44">
        <f>MIN(BT44:$BW44)</f>
        <v>2.6652018229165984E-3</v>
      </c>
      <c r="CC44">
        <f>MIN(BU44:$BW44)</f>
        <v>2.6652018229165984E-3</v>
      </c>
      <c r="CD44">
        <f>MIN(BV44:$BW44)</f>
        <v>2.6652018229165984E-3</v>
      </c>
      <c r="CE44">
        <f>MIN(BW44:$BW44)</f>
        <v>7.5887044270834016E-3</v>
      </c>
    </row>
    <row r="45" spans="3:83" x14ac:dyDescent="0.3">
      <c r="C45">
        <v>2</v>
      </c>
      <c r="K45">
        <v>2</v>
      </c>
      <c r="AA45" t="s">
        <v>299</v>
      </c>
      <c r="AB45">
        <v>5</v>
      </c>
      <c r="AC45">
        <v>5</v>
      </c>
      <c r="AD45">
        <v>5</v>
      </c>
      <c r="AE45">
        <v>6</v>
      </c>
      <c r="AF45">
        <v>6</v>
      </c>
      <c r="AG45">
        <v>7</v>
      </c>
      <c r="AH45">
        <v>7</v>
      </c>
      <c r="AR45">
        <v>1</v>
      </c>
      <c r="AS45">
        <v>0</v>
      </c>
      <c r="AT45">
        <v>3</v>
      </c>
      <c r="AU45">
        <v>0</v>
      </c>
      <c r="AV45">
        <v>2</v>
      </c>
      <c r="AW45">
        <v>0</v>
      </c>
      <c r="AX45">
        <v>4</v>
      </c>
      <c r="AY45">
        <v>0</v>
      </c>
      <c r="AZ45">
        <v>6</v>
      </c>
      <c r="BA45">
        <v>0</v>
      </c>
      <c r="BB45">
        <v>5</v>
      </c>
      <c r="BC45">
        <v>0</v>
      </c>
      <c r="BD45">
        <v>7</v>
      </c>
      <c r="BE45">
        <v>0</v>
      </c>
      <c r="BF45">
        <v>8</v>
      </c>
    </row>
    <row r="46" spans="3:83" x14ac:dyDescent="0.3">
      <c r="C46">
        <v>3</v>
      </c>
      <c r="K46">
        <v>3</v>
      </c>
      <c r="Z46" t="b">
        <f>AA46="((1"</f>
        <v>1</v>
      </c>
      <c r="AA46" t="s">
        <v>300</v>
      </c>
      <c r="AB46">
        <v>0.31292724609375</v>
      </c>
      <c r="AC46" t="s">
        <v>304</v>
      </c>
      <c r="AD46">
        <v>0.171157836914062</v>
      </c>
      <c r="AE46" t="s">
        <v>305</v>
      </c>
      <c r="AF46">
        <v>0.171051025390625</v>
      </c>
      <c r="AG46" t="s">
        <v>306</v>
      </c>
      <c r="AH46">
        <v>0.122299194335937</v>
      </c>
      <c r="AI46" t="s">
        <v>308</v>
      </c>
      <c r="AJ46">
        <v>8.8221232096354102E-2</v>
      </c>
      <c r="AK46" t="s">
        <v>307</v>
      </c>
      <c r="AL46">
        <v>8.8221232096354102E-2</v>
      </c>
      <c r="AM46" t="s">
        <v>309</v>
      </c>
      <c r="AN46">
        <v>2.825927734375E-2</v>
      </c>
      <c r="AO46" t="s">
        <v>310</v>
      </c>
      <c r="AP46">
        <v>1.7862955729166598E-2</v>
      </c>
      <c r="AR46">
        <v>0.31292724609375</v>
      </c>
      <c r="AS46">
        <v>0</v>
      </c>
      <c r="AT46">
        <v>0.171157836914062</v>
      </c>
      <c r="AU46">
        <v>0</v>
      </c>
      <c r="AV46">
        <v>0.171051025390625</v>
      </c>
      <c r="AW46">
        <v>0</v>
      </c>
      <c r="AX46">
        <v>0.122299194335937</v>
      </c>
      <c r="AY46">
        <v>0</v>
      </c>
      <c r="AZ46">
        <v>8.8221232096354102E-2</v>
      </c>
      <c r="BA46">
        <v>0</v>
      </c>
      <c r="BB46">
        <v>8.8221232096354102E-2</v>
      </c>
      <c r="BC46">
        <v>0</v>
      </c>
      <c r="BD46">
        <v>2.825927734375E-2</v>
      </c>
      <c r="BE46">
        <v>0</v>
      </c>
      <c r="BF46">
        <v>1.7862955729166598E-2</v>
      </c>
      <c r="BH46">
        <f t="shared" ref="BH46:BO46" si="42">_xlfn.XLOOKUP(BH$3,$AR45:$BF45,$AR46:$BF46,-1,0,1)</f>
        <v>0.31292724609375</v>
      </c>
      <c r="BI46">
        <f t="shared" si="42"/>
        <v>0.171051025390625</v>
      </c>
      <c r="BJ46">
        <f t="shared" si="42"/>
        <v>0.171157836914062</v>
      </c>
      <c r="BK46">
        <f t="shared" si="42"/>
        <v>0.122299194335937</v>
      </c>
      <c r="BL46">
        <f t="shared" si="42"/>
        <v>8.8221232096354102E-2</v>
      </c>
      <c r="BM46">
        <f t="shared" si="42"/>
        <v>8.8221232096354102E-2</v>
      </c>
      <c r="BN46">
        <f t="shared" si="42"/>
        <v>2.825927734375E-2</v>
      </c>
      <c r="BO46">
        <f t="shared" si="42"/>
        <v>1.7862955729166598E-2</v>
      </c>
      <c r="BQ46">
        <f t="shared" ref="BQ46:BW46" si="43">BH46-BI46</f>
        <v>0.141876220703125</v>
      </c>
      <c r="BR46">
        <f t="shared" si="43"/>
        <v>-1.068115234370004E-4</v>
      </c>
      <c r="BS46">
        <f t="shared" si="43"/>
        <v>4.8858642578125E-2</v>
      </c>
      <c r="BT46">
        <f t="shared" si="43"/>
        <v>3.4077962239582898E-2</v>
      </c>
      <c r="BU46">
        <f t="shared" si="43"/>
        <v>0</v>
      </c>
      <c r="BV46">
        <f t="shared" si="43"/>
        <v>5.9961954752604102E-2</v>
      </c>
      <c r="BW46">
        <f t="shared" si="43"/>
        <v>1.0396321614583402E-2</v>
      </c>
      <c r="BY46">
        <f>MIN(BQ46:BW46)</f>
        <v>-1.068115234370004E-4</v>
      </c>
      <c r="BZ46">
        <f>MIN(BR46:$BW46)</f>
        <v>-1.068115234370004E-4</v>
      </c>
      <c r="CA46">
        <f>MIN(BS46:$BW46)</f>
        <v>0</v>
      </c>
      <c r="CB46">
        <f>MIN(BT46:$BW46)</f>
        <v>0</v>
      </c>
      <c r="CC46">
        <f>MIN(BU46:$BW46)</f>
        <v>0</v>
      </c>
      <c r="CD46">
        <f>MIN(BV46:$BW46)</f>
        <v>1.0396321614583402E-2</v>
      </c>
      <c r="CE46">
        <f>MIN(BW46:$BW46)</f>
        <v>1.0396321614583402E-2</v>
      </c>
    </row>
    <row r="47" spans="3:83" x14ac:dyDescent="0.3">
      <c r="C47">
        <v>4</v>
      </c>
      <c r="K47">
        <v>4</v>
      </c>
      <c r="AA47" t="s">
        <v>301</v>
      </c>
      <c r="AB47">
        <v>5</v>
      </c>
      <c r="AC47">
        <v>5</v>
      </c>
      <c r="AD47">
        <v>5</v>
      </c>
      <c r="AE47">
        <v>6</v>
      </c>
      <c r="AF47">
        <v>6</v>
      </c>
      <c r="AG47">
        <v>7</v>
      </c>
      <c r="AH47">
        <v>7</v>
      </c>
      <c r="AR47">
        <v>1</v>
      </c>
      <c r="AS47">
        <v>0</v>
      </c>
      <c r="AT47">
        <v>3</v>
      </c>
      <c r="AU47">
        <v>0</v>
      </c>
      <c r="AV47">
        <v>4</v>
      </c>
      <c r="AW47">
        <v>0</v>
      </c>
      <c r="AX47">
        <v>2</v>
      </c>
      <c r="AY47">
        <v>0</v>
      </c>
      <c r="AZ47">
        <v>6</v>
      </c>
      <c r="BA47">
        <v>0</v>
      </c>
      <c r="BB47">
        <v>5</v>
      </c>
      <c r="BC47">
        <v>0</v>
      </c>
      <c r="BD47">
        <v>7</v>
      </c>
      <c r="BE47">
        <v>0</v>
      </c>
      <c r="BF47">
        <v>8</v>
      </c>
    </row>
    <row r="48" spans="3:83" x14ac:dyDescent="0.3">
      <c r="C48">
        <v>5</v>
      </c>
      <c r="D48" s="79"/>
      <c r="E48" s="79"/>
      <c r="F48" s="79"/>
      <c r="K48">
        <v>5</v>
      </c>
      <c r="O48" s="79"/>
      <c r="Z48" t="b">
        <f>AA48="((1"</f>
        <v>1</v>
      </c>
      <c r="AA48" t="s">
        <v>300</v>
      </c>
      <c r="AB48">
        <v>0.260009765625</v>
      </c>
      <c r="AC48" t="s">
        <v>304</v>
      </c>
      <c r="AD48">
        <v>0.171157836914062</v>
      </c>
      <c r="AE48" t="s">
        <v>306</v>
      </c>
      <c r="AF48">
        <v>0.171157836914062</v>
      </c>
      <c r="AG48" t="s">
        <v>305</v>
      </c>
      <c r="AH48">
        <v>0.171051025390625</v>
      </c>
      <c r="AI48" t="s">
        <v>308</v>
      </c>
      <c r="AJ48">
        <v>9.0250651041666602E-2</v>
      </c>
      <c r="AK48" t="s">
        <v>307</v>
      </c>
      <c r="AL48">
        <v>9.0250651041666602E-2</v>
      </c>
      <c r="AM48" t="s">
        <v>309</v>
      </c>
      <c r="AN48">
        <v>2.825927734375E-2</v>
      </c>
      <c r="AO48" t="s">
        <v>310</v>
      </c>
      <c r="AP48">
        <v>1.7862955729166598E-2</v>
      </c>
      <c r="AR48">
        <v>0.260009765625</v>
      </c>
      <c r="AS48">
        <v>0</v>
      </c>
      <c r="AT48">
        <v>0.171157836914062</v>
      </c>
      <c r="AU48">
        <v>0</v>
      </c>
      <c r="AV48">
        <v>0.171157836914062</v>
      </c>
      <c r="AW48">
        <v>0</v>
      </c>
      <c r="AX48">
        <v>0.171051025390625</v>
      </c>
      <c r="AY48">
        <v>0</v>
      </c>
      <c r="AZ48">
        <v>9.0250651041666602E-2</v>
      </c>
      <c r="BA48">
        <v>0</v>
      </c>
      <c r="BB48">
        <v>9.0250651041666602E-2</v>
      </c>
      <c r="BC48">
        <v>0</v>
      </c>
      <c r="BD48">
        <v>2.825927734375E-2</v>
      </c>
      <c r="BE48">
        <v>0</v>
      </c>
      <c r="BF48">
        <v>1.7862955729166598E-2</v>
      </c>
      <c r="BH48">
        <f t="shared" ref="BH48:BO48" si="44">_xlfn.XLOOKUP(BH$3,$AR47:$BF47,$AR48:$BF48,-1,0,1)</f>
        <v>0.260009765625</v>
      </c>
      <c r="BI48">
        <f t="shared" si="44"/>
        <v>0.171051025390625</v>
      </c>
      <c r="BJ48">
        <f t="shared" si="44"/>
        <v>0.171157836914062</v>
      </c>
      <c r="BK48">
        <f t="shared" si="44"/>
        <v>0.171157836914062</v>
      </c>
      <c r="BL48">
        <f t="shared" si="44"/>
        <v>9.0250651041666602E-2</v>
      </c>
      <c r="BM48">
        <f t="shared" si="44"/>
        <v>9.0250651041666602E-2</v>
      </c>
      <c r="BN48">
        <f t="shared" si="44"/>
        <v>2.825927734375E-2</v>
      </c>
      <c r="BO48">
        <f t="shared" si="44"/>
        <v>1.7862955729166598E-2</v>
      </c>
      <c r="BQ48">
        <f t="shared" ref="BQ48:BW48" si="45">BH48-BI48</f>
        <v>8.8958740234375E-2</v>
      </c>
      <c r="BR48">
        <f t="shared" si="45"/>
        <v>-1.068115234370004E-4</v>
      </c>
      <c r="BS48">
        <f t="shared" si="45"/>
        <v>0</v>
      </c>
      <c r="BT48">
        <f t="shared" si="45"/>
        <v>8.0907185872395398E-2</v>
      </c>
      <c r="BU48">
        <f t="shared" si="45"/>
        <v>0</v>
      </c>
      <c r="BV48">
        <f t="shared" si="45"/>
        <v>6.1991373697916602E-2</v>
      </c>
      <c r="BW48">
        <f t="shared" si="45"/>
        <v>1.0396321614583402E-2</v>
      </c>
      <c r="BY48">
        <f>MIN(BQ48:BW48)</f>
        <v>-1.068115234370004E-4</v>
      </c>
      <c r="BZ48">
        <f>MIN(BR48:$BW48)</f>
        <v>-1.068115234370004E-4</v>
      </c>
      <c r="CA48">
        <f>MIN(BS48:$BW48)</f>
        <v>0</v>
      </c>
      <c r="CB48">
        <f>MIN(BT48:$BW48)</f>
        <v>0</v>
      </c>
      <c r="CC48">
        <f>MIN(BU48:$BW48)</f>
        <v>0</v>
      </c>
      <c r="CD48">
        <f>MIN(BV48:$BW48)</f>
        <v>1.0396321614583402E-2</v>
      </c>
      <c r="CE48">
        <f>MIN(BW48:$BW48)</f>
        <v>1.0396321614583402E-2</v>
      </c>
    </row>
    <row r="49" spans="3:83" x14ac:dyDescent="0.3">
      <c r="C49">
        <v>6</v>
      </c>
      <c r="G49" s="79"/>
      <c r="K49">
        <v>6</v>
      </c>
      <c r="L49" s="79"/>
      <c r="M49" s="79"/>
      <c r="N49" s="79"/>
      <c r="AA49" t="s">
        <v>302</v>
      </c>
      <c r="AB49">
        <v>5</v>
      </c>
      <c r="AC49">
        <v>5</v>
      </c>
      <c r="AD49">
        <v>5</v>
      </c>
      <c r="AE49">
        <v>6</v>
      </c>
      <c r="AF49">
        <v>6</v>
      </c>
      <c r="AG49">
        <v>7</v>
      </c>
      <c r="AH49">
        <v>7</v>
      </c>
      <c r="AR49">
        <v>1</v>
      </c>
      <c r="AS49">
        <v>0</v>
      </c>
      <c r="AT49">
        <v>4</v>
      </c>
      <c r="AU49">
        <v>0</v>
      </c>
      <c r="AV49">
        <v>3</v>
      </c>
      <c r="AW49">
        <v>0</v>
      </c>
      <c r="AX49">
        <v>2</v>
      </c>
      <c r="AY49">
        <v>0</v>
      </c>
      <c r="AZ49">
        <v>5</v>
      </c>
      <c r="BA49">
        <v>0</v>
      </c>
      <c r="BB49">
        <v>6</v>
      </c>
      <c r="BC49">
        <v>0</v>
      </c>
      <c r="BD49">
        <v>7</v>
      </c>
      <c r="BE49">
        <v>0</v>
      </c>
      <c r="BF49">
        <v>8</v>
      </c>
    </row>
    <row r="50" spans="3:83" x14ac:dyDescent="0.3">
      <c r="Z50" t="b">
        <f>AA50="((1"</f>
        <v>1</v>
      </c>
      <c r="AA50" t="s">
        <v>300</v>
      </c>
      <c r="AB50">
        <v>0.211639404296875</v>
      </c>
      <c r="AC50" t="s">
        <v>306</v>
      </c>
      <c r="AD50">
        <v>0.171211242675781</v>
      </c>
      <c r="AE50" t="s">
        <v>304</v>
      </c>
      <c r="AF50">
        <v>0.171211242675781</v>
      </c>
      <c r="AG50" t="s">
        <v>305</v>
      </c>
      <c r="AH50">
        <v>0.171157836914062</v>
      </c>
      <c r="AI50" t="s">
        <v>307</v>
      </c>
      <c r="AJ50">
        <v>0.13313802083333301</v>
      </c>
      <c r="AK50" t="s">
        <v>308</v>
      </c>
      <c r="AL50">
        <v>9.4197591145833301E-2</v>
      </c>
      <c r="AM50" t="s">
        <v>309</v>
      </c>
      <c r="AN50">
        <v>2.9561360677083301E-2</v>
      </c>
      <c r="AO50" t="s">
        <v>310</v>
      </c>
      <c r="AP50">
        <v>1.788330078125E-2</v>
      </c>
      <c r="AR50">
        <v>0.211639404296875</v>
      </c>
      <c r="AS50">
        <v>0</v>
      </c>
      <c r="AT50">
        <v>0.171211242675781</v>
      </c>
      <c r="AU50">
        <v>0</v>
      </c>
      <c r="AV50">
        <v>0.171211242675781</v>
      </c>
      <c r="AW50">
        <v>0</v>
      </c>
      <c r="AX50">
        <v>0.171157836914062</v>
      </c>
      <c r="AY50">
        <v>0</v>
      </c>
      <c r="AZ50">
        <v>0.13313802083333301</v>
      </c>
      <c r="BA50">
        <v>0</v>
      </c>
      <c r="BB50">
        <v>9.4197591145833301E-2</v>
      </c>
      <c r="BC50">
        <v>0</v>
      </c>
      <c r="BD50">
        <v>2.9561360677083301E-2</v>
      </c>
      <c r="BE50">
        <v>0</v>
      </c>
      <c r="BF50">
        <v>1.788330078125E-2</v>
      </c>
      <c r="BH50">
        <f t="shared" ref="BH50:BO50" si="46">_xlfn.XLOOKUP(BH$3,$AR49:$BF49,$AR50:$BF50,-1,0,1)</f>
        <v>0.211639404296875</v>
      </c>
      <c r="BI50">
        <f t="shared" si="46"/>
        <v>0.171157836914062</v>
      </c>
      <c r="BJ50">
        <f t="shared" si="46"/>
        <v>0.171211242675781</v>
      </c>
      <c r="BK50">
        <f t="shared" si="46"/>
        <v>0.171211242675781</v>
      </c>
      <c r="BL50">
        <f t="shared" si="46"/>
        <v>0.13313802083333301</v>
      </c>
      <c r="BM50">
        <f t="shared" si="46"/>
        <v>9.4197591145833301E-2</v>
      </c>
      <c r="BN50">
        <f t="shared" si="46"/>
        <v>2.9561360677083301E-2</v>
      </c>
      <c r="BO50">
        <f t="shared" si="46"/>
        <v>1.788330078125E-2</v>
      </c>
      <c r="BQ50">
        <f t="shared" ref="BQ50:BW50" si="47">BH50-BI50</f>
        <v>4.0481567382813E-2</v>
      </c>
      <c r="BR50">
        <f t="shared" si="47"/>
        <v>-5.34057617189998E-5</v>
      </c>
      <c r="BS50">
        <f t="shared" si="47"/>
        <v>0</v>
      </c>
      <c r="BT50">
        <f t="shared" si="47"/>
        <v>3.8073221842447991E-2</v>
      </c>
      <c r="BU50">
        <f t="shared" si="47"/>
        <v>3.8940429687499709E-2</v>
      </c>
      <c r="BV50">
        <f t="shared" si="47"/>
        <v>6.463623046875E-2</v>
      </c>
      <c r="BW50">
        <f t="shared" si="47"/>
        <v>1.1678059895833301E-2</v>
      </c>
      <c r="BY50">
        <f>MIN(BQ50:BW50)</f>
        <v>-5.34057617189998E-5</v>
      </c>
      <c r="BZ50">
        <f>MIN(BR50:$BW50)</f>
        <v>-5.34057617189998E-5</v>
      </c>
      <c r="CA50">
        <f>MIN(BS50:$BW50)</f>
        <v>0</v>
      </c>
      <c r="CB50">
        <f>MIN(BT50:$BW50)</f>
        <v>1.1678059895833301E-2</v>
      </c>
      <c r="CC50">
        <f>MIN(BU50:$BW50)</f>
        <v>1.1678059895833301E-2</v>
      </c>
      <c r="CD50">
        <f>MIN(BV50:$BW50)</f>
        <v>1.1678059895833301E-2</v>
      </c>
      <c r="CE50">
        <f>MIN(BW50:$BW50)</f>
        <v>1.1678059895833301E-2</v>
      </c>
    </row>
    <row r="51" spans="3:83" x14ac:dyDescent="0.3">
      <c r="D51">
        <v>1</v>
      </c>
      <c r="E51">
        <v>2</v>
      </c>
      <c r="F51">
        <v>3</v>
      </c>
      <c r="G51">
        <v>4</v>
      </c>
      <c r="H51">
        <v>5</v>
      </c>
      <c r="I51">
        <v>6</v>
      </c>
      <c r="L51">
        <v>1</v>
      </c>
      <c r="M51">
        <v>2</v>
      </c>
      <c r="N51">
        <v>3</v>
      </c>
      <c r="O51">
        <v>4</v>
      </c>
      <c r="P51">
        <v>5</v>
      </c>
      <c r="Q51">
        <v>6</v>
      </c>
      <c r="AA51" t="s">
        <v>299</v>
      </c>
      <c r="AB51">
        <v>6</v>
      </c>
      <c r="AC51">
        <v>6</v>
      </c>
      <c r="AD51">
        <v>6</v>
      </c>
      <c r="AE51">
        <v>6</v>
      </c>
      <c r="AF51">
        <v>6</v>
      </c>
      <c r="AG51">
        <v>7</v>
      </c>
      <c r="AH51">
        <v>7</v>
      </c>
      <c r="AR51">
        <v>1</v>
      </c>
      <c r="AS51">
        <v>0</v>
      </c>
      <c r="AT51">
        <v>3</v>
      </c>
      <c r="AU51">
        <v>0</v>
      </c>
      <c r="AV51">
        <v>2</v>
      </c>
      <c r="AW51">
        <v>0</v>
      </c>
      <c r="AX51">
        <v>4</v>
      </c>
      <c r="AY51">
        <v>0</v>
      </c>
      <c r="AZ51">
        <v>6</v>
      </c>
      <c r="BA51">
        <v>0</v>
      </c>
      <c r="BB51">
        <v>5</v>
      </c>
      <c r="BC51">
        <v>0</v>
      </c>
      <c r="BD51">
        <v>7</v>
      </c>
      <c r="BE51">
        <v>0</v>
      </c>
      <c r="BF51">
        <v>8</v>
      </c>
    </row>
    <row r="52" spans="3:83" x14ac:dyDescent="0.3">
      <c r="C52">
        <v>1</v>
      </c>
      <c r="K52">
        <v>1</v>
      </c>
      <c r="Z52" t="b">
        <f>AA52="((1"</f>
        <v>1</v>
      </c>
      <c r="AA52" t="s">
        <v>300</v>
      </c>
      <c r="AB52">
        <v>0.325103759765625</v>
      </c>
      <c r="AC52" t="s">
        <v>304</v>
      </c>
      <c r="AD52">
        <v>0.14676920572916599</v>
      </c>
      <c r="AE52" t="s">
        <v>305</v>
      </c>
      <c r="AF52">
        <v>0.146728515625</v>
      </c>
      <c r="AG52" t="s">
        <v>306</v>
      </c>
      <c r="AH52">
        <v>0.10340372721354101</v>
      </c>
      <c r="AI52" t="s">
        <v>308</v>
      </c>
      <c r="AJ52">
        <v>8.8134765625E-2</v>
      </c>
      <c r="AK52" t="s">
        <v>307</v>
      </c>
      <c r="AL52">
        <v>8.8134765625E-2</v>
      </c>
      <c r="AM52" t="s">
        <v>309</v>
      </c>
      <c r="AN52">
        <v>8.1787109375E-2</v>
      </c>
      <c r="AO52" t="s">
        <v>310</v>
      </c>
      <c r="AP52">
        <v>1.9938151041666598E-2</v>
      </c>
      <c r="AR52">
        <v>0.325103759765625</v>
      </c>
      <c r="AS52">
        <v>0</v>
      </c>
      <c r="AT52">
        <v>0.14676920572916599</v>
      </c>
      <c r="AU52">
        <v>0</v>
      </c>
      <c r="AV52">
        <v>0.146728515625</v>
      </c>
      <c r="AW52">
        <v>0</v>
      </c>
      <c r="AX52">
        <v>0.10340372721354101</v>
      </c>
      <c r="AY52">
        <v>0</v>
      </c>
      <c r="AZ52">
        <v>8.8134765625E-2</v>
      </c>
      <c r="BA52">
        <v>0</v>
      </c>
      <c r="BB52">
        <v>8.8134765625E-2</v>
      </c>
      <c r="BC52">
        <v>0</v>
      </c>
      <c r="BD52">
        <v>8.1787109375E-2</v>
      </c>
      <c r="BE52">
        <v>0</v>
      </c>
      <c r="BF52">
        <v>1.9938151041666598E-2</v>
      </c>
      <c r="BH52">
        <f t="shared" ref="BH52:BO52" si="48">_xlfn.XLOOKUP(BH$3,$AR51:$BF51,$AR52:$BF52,-1,0,1)</f>
        <v>0.325103759765625</v>
      </c>
      <c r="BI52">
        <f t="shared" si="48"/>
        <v>0.146728515625</v>
      </c>
      <c r="BJ52">
        <f t="shared" si="48"/>
        <v>0.14676920572916599</v>
      </c>
      <c r="BK52">
        <f t="shared" si="48"/>
        <v>0.10340372721354101</v>
      </c>
      <c r="BL52">
        <f t="shared" si="48"/>
        <v>8.8134765625E-2</v>
      </c>
      <c r="BM52">
        <f t="shared" si="48"/>
        <v>8.8134765625E-2</v>
      </c>
      <c r="BN52">
        <f t="shared" si="48"/>
        <v>8.1787109375E-2</v>
      </c>
      <c r="BO52">
        <f t="shared" si="48"/>
        <v>1.9938151041666598E-2</v>
      </c>
      <c r="BQ52">
        <f t="shared" ref="BQ52:BW52" si="49">BH52-BI52</f>
        <v>0.178375244140625</v>
      </c>
      <c r="BR52">
        <f t="shared" si="49"/>
        <v>-4.0690104165991281E-5</v>
      </c>
      <c r="BS52">
        <f t="shared" si="49"/>
        <v>4.3365478515624986E-2</v>
      </c>
      <c r="BT52">
        <f t="shared" si="49"/>
        <v>1.5268961588541005E-2</v>
      </c>
      <c r="BU52">
        <f t="shared" si="49"/>
        <v>0</v>
      </c>
      <c r="BV52">
        <f t="shared" si="49"/>
        <v>6.34765625E-3</v>
      </c>
      <c r="BW52">
        <f t="shared" si="49"/>
        <v>6.1848958333333398E-2</v>
      </c>
      <c r="BY52">
        <f>MIN(BQ52:BW52)</f>
        <v>-4.0690104165991281E-5</v>
      </c>
      <c r="BZ52">
        <f>MIN(BR52:$BW52)</f>
        <v>-4.0690104165991281E-5</v>
      </c>
      <c r="CA52">
        <f>MIN(BS52:$BW52)</f>
        <v>0</v>
      </c>
      <c r="CB52">
        <f>MIN(BT52:$BW52)</f>
        <v>0</v>
      </c>
      <c r="CC52">
        <f>MIN(BU52:$BW52)</f>
        <v>0</v>
      </c>
      <c r="CD52">
        <f>MIN(BV52:$BW52)</f>
        <v>6.34765625E-3</v>
      </c>
      <c r="CE52">
        <f>MIN(BW52:$BW52)</f>
        <v>6.1848958333333398E-2</v>
      </c>
    </row>
    <row r="53" spans="3:83" x14ac:dyDescent="0.3">
      <c r="C53">
        <v>2</v>
      </c>
      <c r="K53">
        <v>2</v>
      </c>
      <c r="AA53" t="s">
        <v>301</v>
      </c>
      <c r="AB53">
        <v>6</v>
      </c>
      <c r="AC53">
        <v>6</v>
      </c>
      <c r="AD53">
        <v>6</v>
      </c>
      <c r="AE53">
        <v>6</v>
      </c>
      <c r="AF53">
        <v>6</v>
      </c>
      <c r="AG53">
        <v>7</v>
      </c>
      <c r="AH53">
        <v>7</v>
      </c>
      <c r="AR53">
        <v>1</v>
      </c>
      <c r="AS53">
        <v>0</v>
      </c>
      <c r="AT53">
        <v>4</v>
      </c>
      <c r="AU53">
        <v>0</v>
      </c>
      <c r="AV53">
        <v>3</v>
      </c>
      <c r="AW53">
        <v>0</v>
      </c>
      <c r="AX53">
        <v>2</v>
      </c>
      <c r="AY53">
        <v>0</v>
      </c>
      <c r="AZ53">
        <v>6</v>
      </c>
      <c r="BA53">
        <v>0</v>
      </c>
      <c r="BB53">
        <v>5</v>
      </c>
      <c r="BC53">
        <v>0</v>
      </c>
      <c r="BD53">
        <v>7</v>
      </c>
      <c r="BE53">
        <v>0</v>
      </c>
      <c r="BF53">
        <v>8</v>
      </c>
    </row>
    <row r="54" spans="3:83" x14ac:dyDescent="0.3">
      <c r="C54">
        <v>3</v>
      </c>
      <c r="K54">
        <v>3</v>
      </c>
      <c r="Z54" t="b">
        <f>AA54="((1"</f>
        <v>1</v>
      </c>
      <c r="AA54" t="s">
        <v>300</v>
      </c>
      <c r="AB54">
        <v>0.2764892578125</v>
      </c>
      <c r="AC54" t="s">
        <v>306</v>
      </c>
      <c r="AD54">
        <v>0.14676920572916599</v>
      </c>
      <c r="AE54" t="s">
        <v>304</v>
      </c>
      <c r="AF54">
        <v>0.14676920572916599</v>
      </c>
      <c r="AG54" t="s">
        <v>305</v>
      </c>
      <c r="AH54">
        <v>0.146728515625</v>
      </c>
      <c r="AI54" t="s">
        <v>308</v>
      </c>
      <c r="AJ54">
        <v>8.990478515625E-2</v>
      </c>
      <c r="AK54" t="s">
        <v>307</v>
      </c>
      <c r="AL54">
        <v>8.990478515625E-2</v>
      </c>
      <c r="AM54" t="s">
        <v>309</v>
      </c>
      <c r="AN54">
        <v>8.349609375E-2</v>
      </c>
      <c r="AO54" t="s">
        <v>310</v>
      </c>
      <c r="AP54">
        <v>1.9938151041666598E-2</v>
      </c>
      <c r="AR54">
        <v>0.2764892578125</v>
      </c>
      <c r="AS54">
        <v>0</v>
      </c>
      <c r="AT54">
        <v>0.14676920572916599</v>
      </c>
      <c r="AU54">
        <v>0</v>
      </c>
      <c r="AV54">
        <v>0.14676920572916599</v>
      </c>
      <c r="AW54">
        <v>0</v>
      </c>
      <c r="AX54">
        <v>0.146728515625</v>
      </c>
      <c r="AY54">
        <v>0</v>
      </c>
      <c r="AZ54">
        <v>8.990478515625E-2</v>
      </c>
      <c r="BA54">
        <v>0</v>
      </c>
      <c r="BB54">
        <v>8.990478515625E-2</v>
      </c>
      <c r="BC54">
        <v>0</v>
      </c>
      <c r="BD54">
        <v>8.349609375E-2</v>
      </c>
      <c r="BE54">
        <v>0</v>
      </c>
      <c r="BF54">
        <v>1.9938151041666598E-2</v>
      </c>
      <c r="BH54">
        <f t="shared" ref="BH54:BO54" si="50">_xlfn.XLOOKUP(BH$3,$AR53:$BF53,$AR54:$BF54,-1,0,1)</f>
        <v>0.2764892578125</v>
      </c>
      <c r="BI54">
        <f t="shared" si="50"/>
        <v>0.146728515625</v>
      </c>
      <c r="BJ54">
        <f t="shared" si="50"/>
        <v>0.14676920572916599</v>
      </c>
      <c r="BK54">
        <f t="shared" si="50"/>
        <v>0.14676920572916599</v>
      </c>
      <c r="BL54">
        <f t="shared" si="50"/>
        <v>8.990478515625E-2</v>
      </c>
      <c r="BM54">
        <f t="shared" si="50"/>
        <v>8.990478515625E-2</v>
      </c>
      <c r="BN54">
        <f t="shared" si="50"/>
        <v>8.349609375E-2</v>
      </c>
      <c r="BO54">
        <f t="shared" si="50"/>
        <v>1.9938151041666598E-2</v>
      </c>
      <c r="BQ54">
        <f t="shared" ref="BQ54:BW54" si="51">BH54-BI54</f>
        <v>0.1297607421875</v>
      </c>
      <c r="BR54">
        <f t="shared" si="51"/>
        <v>-4.0690104165991281E-5</v>
      </c>
      <c r="BS54">
        <f t="shared" si="51"/>
        <v>0</v>
      </c>
      <c r="BT54">
        <f t="shared" si="51"/>
        <v>5.6864420572915991E-2</v>
      </c>
      <c r="BU54">
        <f t="shared" si="51"/>
        <v>0</v>
      </c>
      <c r="BV54">
        <f t="shared" si="51"/>
        <v>6.40869140625E-3</v>
      </c>
      <c r="BW54">
        <f t="shared" si="51"/>
        <v>6.3557942708333398E-2</v>
      </c>
      <c r="BY54">
        <f>MIN(BQ54:BW54)</f>
        <v>-4.0690104165991281E-5</v>
      </c>
      <c r="BZ54">
        <f>MIN(BR54:$BW54)</f>
        <v>-4.0690104165991281E-5</v>
      </c>
      <c r="CA54">
        <f>MIN(BS54:$BW54)</f>
        <v>0</v>
      </c>
      <c r="CB54">
        <f>MIN(BT54:$BW54)</f>
        <v>0</v>
      </c>
      <c r="CC54">
        <f>MIN(BU54:$BW54)</f>
        <v>0</v>
      </c>
      <c r="CD54">
        <f>MIN(BV54:$BW54)</f>
        <v>6.40869140625E-3</v>
      </c>
      <c r="CE54">
        <f>MIN(BW54:$BW54)</f>
        <v>6.3557942708333398E-2</v>
      </c>
    </row>
    <row r="55" spans="3:83" x14ac:dyDescent="0.3">
      <c r="C55">
        <v>4</v>
      </c>
      <c r="K55">
        <v>4</v>
      </c>
      <c r="AA55" t="s">
        <v>302</v>
      </c>
      <c r="AB55">
        <v>6</v>
      </c>
      <c r="AC55">
        <v>6</v>
      </c>
      <c r="AD55">
        <v>6</v>
      </c>
      <c r="AE55">
        <v>6</v>
      </c>
      <c r="AF55">
        <v>6</v>
      </c>
      <c r="AG55">
        <v>7</v>
      </c>
      <c r="AH55">
        <v>7</v>
      </c>
      <c r="AR55">
        <v>1</v>
      </c>
      <c r="AS55">
        <v>0</v>
      </c>
      <c r="AT55">
        <v>4</v>
      </c>
      <c r="AU55">
        <v>0</v>
      </c>
      <c r="AV55">
        <v>3</v>
      </c>
      <c r="AW55">
        <v>0</v>
      </c>
      <c r="AX55">
        <v>2</v>
      </c>
      <c r="AY55">
        <v>0</v>
      </c>
      <c r="AZ55">
        <v>5</v>
      </c>
      <c r="BA55">
        <v>0</v>
      </c>
      <c r="BB55">
        <v>6</v>
      </c>
      <c r="BC55">
        <v>0</v>
      </c>
      <c r="BD55">
        <v>7</v>
      </c>
      <c r="BE55">
        <v>0</v>
      </c>
      <c r="BF55">
        <v>8</v>
      </c>
    </row>
    <row r="56" spans="3:83" x14ac:dyDescent="0.3">
      <c r="C56">
        <v>5</v>
      </c>
      <c r="D56" s="74"/>
      <c r="G56" s="74"/>
      <c r="I56" s="74"/>
      <c r="K56">
        <v>5</v>
      </c>
      <c r="L56" s="80"/>
      <c r="O56" s="80"/>
      <c r="Z56" t="b">
        <f>AA56="((1"</f>
        <v>1</v>
      </c>
      <c r="AA56" t="s">
        <v>300</v>
      </c>
      <c r="AB56">
        <v>0.22509765625</v>
      </c>
      <c r="AC56" t="s">
        <v>306</v>
      </c>
      <c r="AD56">
        <v>0.14676920572916599</v>
      </c>
      <c r="AE56" t="s">
        <v>304</v>
      </c>
      <c r="AF56">
        <v>0.14676920572916599</v>
      </c>
      <c r="AG56" t="s">
        <v>305</v>
      </c>
      <c r="AH56">
        <v>0.146728515625</v>
      </c>
      <c r="AI56" t="s">
        <v>307</v>
      </c>
      <c r="AJ56">
        <v>0.13338216145833301</v>
      </c>
      <c r="AK56" t="s">
        <v>308</v>
      </c>
      <c r="AL56">
        <v>9.3953450520833301E-2</v>
      </c>
      <c r="AM56" t="s">
        <v>309</v>
      </c>
      <c r="AN56">
        <v>8.7320963541666602E-2</v>
      </c>
      <c r="AO56" t="s">
        <v>310</v>
      </c>
      <c r="AP56">
        <v>1.9978841145833301E-2</v>
      </c>
      <c r="AR56">
        <v>0.22509765625</v>
      </c>
      <c r="AS56">
        <v>0</v>
      </c>
      <c r="AT56">
        <v>0.14676920572916599</v>
      </c>
      <c r="AU56">
        <v>0</v>
      </c>
      <c r="AV56">
        <v>0.14676920572916599</v>
      </c>
      <c r="AW56">
        <v>0</v>
      </c>
      <c r="AX56">
        <v>0.146728515625</v>
      </c>
      <c r="AY56">
        <v>0</v>
      </c>
      <c r="AZ56">
        <v>0.13338216145833301</v>
      </c>
      <c r="BA56">
        <v>0</v>
      </c>
      <c r="BB56">
        <v>9.3953450520833301E-2</v>
      </c>
      <c r="BC56">
        <v>0</v>
      </c>
      <c r="BD56">
        <v>8.7320963541666602E-2</v>
      </c>
      <c r="BE56">
        <v>0</v>
      </c>
      <c r="BF56">
        <v>1.9978841145833301E-2</v>
      </c>
      <c r="BH56">
        <f t="shared" ref="BH56:BO56" si="52">_xlfn.XLOOKUP(BH$3,$AR55:$BF55,$AR56:$BF56,-1,0,1)</f>
        <v>0.22509765625</v>
      </c>
      <c r="BI56">
        <f t="shared" si="52"/>
        <v>0.146728515625</v>
      </c>
      <c r="BJ56">
        <f t="shared" si="52"/>
        <v>0.14676920572916599</v>
      </c>
      <c r="BK56">
        <f t="shared" si="52"/>
        <v>0.14676920572916599</v>
      </c>
      <c r="BL56">
        <f t="shared" si="52"/>
        <v>0.13338216145833301</v>
      </c>
      <c r="BM56">
        <f t="shared" si="52"/>
        <v>9.3953450520833301E-2</v>
      </c>
      <c r="BN56">
        <f t="shared" si="52"/>
        <v>8.7320963541666602E-2</v>
      </c>
      <c r="BO56">
        <f t="shared" si="52"/>
        <v>1.9978841145833301E-2</v>
      </c>
      <c r="BQ56">
        <f t="shared" ref="BQ56:BW56" si="53">BH56-BI56</f>
        <v>7.8369140625E-2</v>
      </c>
      <c r="BR56">
        <f t="shared" si="53"/>
        <v>-4.0690104165991281E-5</v>
      </c>
      <c r="BS56">
        <f t="shared" si="53"/>
        <v>0</v>
      </c>
      <c r="BT56">
        <f t="shared" si="53"/>
        <v>1.3387044270832982E-2</v>
      </c>
      <c r="BU56">
        <f t="shared" si="53"/>
        <v>3.9428710937499709E-2</v>
      </c>
      <c r="BV56">
        <f t="shared" si="53"/>
        <v>6.632486979166699E-3</v>
      </c>
      <c r="BW56">
        <f t="shared" si="53"/>
        <v>6.7342122395833301E-2</v>
      </c>
      <c r="BY56">
        <f>MIN(BQ56:BW56)</f>
        <v>-4.0690104165991281E-5</v>
      </c>
      <c r="BZ56">
        <f>MIN(BR56:$BW56)</f>
        <v>-4.0690104165991281E-5</v>
      </c>
      <c r="CA56">
        <f>MIN(BS56:$BW56)</f>
        <v>0</v>
      </c>
      <c r="CB56">
        <f>MIN(BT56:$BW56)</f>
        <v>6.632486979166699E-3</v>
      </c>
      <c r="CC56">
        <f>MIN(BU56:$BW56)</f>
        <v>6.632486979166699E-3</v>
      </c>
      <c r="CD56">
        <f>MIN(BV56:$BW56)</f>
        <v>6.632486979166699E-3</v>
      </c>
      <c r="CE56">
        <f>MIN(BW56:$BW56)</f>
        <v>6.7342122395833301E-2</v>
      </c>
    </row>
    <row r="57" spans="3:83" x14ac:dyDescent="0.3">
      <c r="C57">
        <v>6</v>
      </c>
      <c r="E57" s="74"/>
      <c r="F57" s="74"/>
      <c r="K57">
        <v>6</v>
      </c>
      <c r="M57" s="80"/>
      <c r="N57" s="80"/>
      <c r="P57" s="80"/>
      <c r="AA57" t="s">
        <v>303</v>
      </c>
      <c r="AB57">
        <v>6</v>
      </c>
      <c r="AC57">
        <v>6</v>
      </c>
      <c r="AD57">
        <v>6</v>
      </c>
      <c r="AE57">
        <v>6</v>
      </c>
      <c r="AF57">
        <v>6</v>
      </c>
      <c r="AG57">
        <v>7</v>
      </c>
      <c r="AH57">
        <v>7</v>
      </c>
      <c r="AR57">
        <v>1</v>
      </c>
      <c r="AS57">
        <v>0</v>
      </c>
      <c r="AT57">
        <v>4</v>
      </c>
      <c r="AU57">
        <v>0</v>
      </c>
      <c r="AV57">
        <v>3</v>
      </c>
      <c r="AW57">
        <v>0</v>
      </c>
      <c r="AX57">
        <v>2</v>
      </c>
      <c r="AY57">
        <v>0</v>
      </c>
      <c r="AZ57">
        <v>5</v>
      </c>
      <c r="BA57">
        <v>0</v>
      </c>
      <c r="BB57">
        <v>6</v>
      </c>
      <c r="BC57">
        <v>0</v>
      </c>
      <c r="BD57">
        <v>7</v>
      </c>
      <c r="BE57">
        <v>0</v>
      </c>
      <c r="BF57">
        <v>8</v>
      </c>
    </row>
    <row r="58" spans="3:83" x14ac:dyDescent="0.3">
      <c r="Z58" t="b">
        <f>AA58="((1"</f>
        <v>1</v>
      </c>
      <c r="AA58" t="s">
        <v>300</v>
      </c>
      <c r="AB58">
        <v>0.18212890625</v>
      </c>
      <c r="AC58" t="s">
        <v>306</v>
      </c>
      <c r="AD58">
        <v>0.14676920572916599</v>
      </c>
      <c r="AE58" t="s">
        <v>304</v>
      </c>
      <c r="AF58">
        <v>0.14676920572916599</v>
      </c>
      <c r="AG58" t="s">
        <v>305</v>
      </c>
      <c r="AH58">
        <v>0.146728515625</v>
      </c>
      <c r="AI58" t="s">
        <v>307</v>
      </c>
      <c r="AJ58">
        <v>0.13338216145833301</v>
      </c>
      <c r="AK58" t="s">
        <v>308</v>
      </c>
      <c r="AL58">
        <v>0.13338216145833301</v>
      </c>
      <c r="AM58" t="s">
        <v>309</v>
      </c>
      <c r="AN58">
        <v>9.08203125E-2</v>
      </c>
      <c r="AO58" t="s">
        <v>310</v>
      </c>
      <c r="AP58">
        <v>2.001953125E-2</v>
      </c>
      <c r="AR58">
        <v>0.18212890625</v>
      </c>
      <c r="AS58">
        <v>0</v>
      </c>
      <c r="AT58">
        <v>0.14676920572916599</v>
      </c>
      <c r="AU58">
        <v>0</v>
      </c>
      <c r="AV58">
        <v>0.14676920572916599</v>
      </c>
      <c r="AW58">
        <v>0</v>
      </c>
      <c r="AX58">
        <v>0.146728515625</v>
      </c>
      <c r="AY58">
        <v>0</v>
      </c>
      <c r="AZ58">
        <v>0.13338216145833301</v>
      </c>
      <c r="BA58">
        <v>0</v>
      </c>
      <c r="BB58">
        <v>0.13338216145833301</v>
      </c>
      <c r="BC58">
        <v>0</v>
      </c>
      <c r="BD58">
        <v>9.08203125E-2</v>
      </c>
      <c r="BE58">
        <v>0</v>
      </c>
      <c r="BF58">
        <v>2.001953125E-2</v>
      </c>
      <c r="BH58">
        <f t="shared" ref="BH58:BO58" si="54">_xlfn.XLOOKUP(BH$3,$AR57:$BF57,$AR58:$BF58,-1,0,1)</f>
        <v>0.18212890625</v>
      </c>
      <c r="BI58">
        <f t="shared" si="54"/>
        <v>0.146728515625</v>
      </c>
      <c r="BJ58">
        <f t="shared" si="54"/>
        <v>0.14676920572916599</v>
      </c>
      <c r="BK58">
        <f t="shared" si="54"/>
        <v>0.14676920572916599</v>
      </c>
      <c r="BL58">
        <f t="shared" si="54"/>
        <v>0.13338216145833301</v>
      </c>
      <c r="BM58">
        <f t="shared" si="54"/>
        <v>0.13338216145833301</v>
      </c>
      <c r="BN58">
        <f t="shared" si="54"/>
        <v>9.08203125E-2</v>
      </c>
      <c r="BO58">
        <f t="shared" si="54"/>
        <v>2.001953125E-2</v>
      </c>
      <c r="BQ58">
        <f t="shared" ref="BQ58:BW58" si="55">BH58-BI58</f>
        <v>3.5400390625E-2</v>
      </c>
      <c r="BR58">
        <f t="shared" si="55"/>
        <v>-4.0690104165991281E-5</v>
      </c>
      <c r="BS58">
        <f t="shared" si="55"/>
        <v>0</v>
      </c>
      <c r="BT58">
        <f t="shared" si="55"/>
        <v>1.3387044270832982E-2</v>
      </c>
      <c r="BU58">
        <f t="shared" si="55"/>
        <v>0</v>
      </c>
      <c r="BV58">
        <f t="shared" si="55"/>
        <v>4.256184895833301E-2</v>
      </c>
      <c r="BW58">
        <f t="shared" si="55"/>
        <v>7.080078125E-2</v>
      </c>
      <c r="BY58">
        <f>MIN(BQ58:BW58)</f>
        <v>-4.0690104165991281E-5</v>
      </c>
      <c r="BZ58">
        <f>MIN(BR58:$BW58)</f>
        <v>-4.0690104165991281E-5</v>
      </c>
      <c r="CA58">
        <f>MIN(BS58:$BW58)</f>
        <v>0</v>
      </c>
      <c r="CB58">
        <f>MIN(BT58:$BW58)</f>
        <v>0</v>
      </c>
      <c r="CC58">
        <f>MIN(BU58:$BW58)</f>
        <v>0</v>
      </c>
      <c r="CD58">
        <f>MIN(BV58:$BW58)</f>
        <v>4.256184895833301E-2</v>
      </c>
      <c r="CE58">
        <f>MIN(BW58:$BW58)</f>
        <v>7.080078125E-2</v>
      </c>
    </row>
    <row r="59" spans="3:83" x14ac:dyDescent="0.3">
      <c r="D59">
        <v>1</v>
      </c>
      <c r="E59">
        <v>2</v>
      </c>
      <c r="F59">
        <v>3</v>
      </c>
      <c r="G59">
        <v>4</v>
      </c>
      <c r="H59">
        <v>5</v>
      </c>
      <c r="I59">
        <v>6</v>
      </c>
      <c r="L59">
        <v>1</v>
      </c>
      <c r="M59">
        <v>2</v>
      </c>
      <c r="N59">
        <v>3</v>
      </c>
      <c r="O59">
        <v>4</v>
      </c>
      <c r="P59">
        <v>5</v>
      </c>
      <c r="Q59">
        <v>6</v>
      </c>
      <c r="AA59" t="s">
        <v>299</v>
      </c>
      <c r="AB59">
        <v>4</v>
      </c>
      <c r="AC59">
        <v>4</v>
      </c>
      <c r="AD59">
        <v>4</v>
      </c>
      <c r="AE59">
        <v>5</v>
      </c>
      <c r="AF59">
        <v>7</v>
      </c>
      <c r="AG59">
        <v>7</v>
      </c>
      <c r="AH59">
        <v>7</v>
      </c>
      <c r="AR59">
        <v>1</v>
      </c>
      <c r="AS59">
        <v>0</v>
      </c>
      <c r="AT59">
        <v>3</v>
      </c>
      <c r="AU59">
        <v>0</v>
      </c>
      <c r="AV59">
        <v>2</v>
      </c>
      <c r="AW59">
        <v>0</v>
      </c>
      <c r="AX59">
        <v>4</v>
      </c>
      <c r="AY59">
        <v>0</v>
      </c>
      <c r="AZ59">
        <v>5</v>
      </c>
      <c r="BA59">
        <v>0</v>
      </c>
      <c r="BB59">
        <v>6</v>
      </c>
      <c r="BC59">
        <v>0</v>
      </c>
      <c r="BD59">
        <v>7</v>
      </c>
      <c r="BE59">
        <v>0</v>
      </c>
      <c r="BF59">
        <v>8</v>
      </c>
    </row>
    <row r="60" spans="3:83" x14ac:dyDescent="0.3">
      <c r="C60">
        <v>1</v>
      </c>
      <c r="K60">
        <v>1</v>
      </c>
      <c r="Z60" t="b">
        <f>AA60="((1"</f>
        <v>1</v>
      </c>
      <c r="AA60" t="s">
        <v>300</v>
      </c>
      <c r="AB60">
        <v>0.30040740966796797</v>
      </c>
      <c r="AC60" t="s">
        <v>304</v>
      </c>
      <c r="AD60">
        <v>0.197685241699218</v>
      </c>
      <c r="AE60" t="s">
        <v>305</v>
      </c>
      <c r="AF60">
        <v>0.197616577148437</v>
      </c>
      <c r="AG60" t="s">
        <v>306</v>
      </c>
      <c r="AH60">
        <v>0.143280029296875</v>
      </c>
      <c r="AI60" t="s">
        <v>307</v>
      </c>
      <c r="AJ60">
        <v>9.5550537109375E-2</v>
      </c>
      <c r="AK60" t="s">
        <v>308</v>
      </c>
      <c r="AL60">
        <v>2.5390625E-2</v>
      </c>
      <c r="AM60" t="s">
        <v>309</v>
      </c>
      <c r="AN60">
        <v>2.00347900390625E-2</v>
      </c>
      <c r="AO60" t="s">
        <v>310</v>
      </c>
      <c r="AP60">
        <v>2.00347900390625E-2</v>
      </c>
      <c r="AR60">
        <v>0.30040740966796797</v>
      </c>
      <c r="AS60">
        <v>0</v>
      </c>
      <c r="AT60">
        <v>0.197685241699218</v>
      </c>
      <c r="AU60">
        <v>0</v>
      </c>
      <c r="AV60">
        <v>0.197616577148437</v>
      </c>
      <c r="AW60">
        <v>0</v>
      </c>
      <c r="AX60">
        <v>0.143280029296875</v>
      </c>
      <c r="AY60">
        <v>0</v>
      </c>
      <c r="AZ60">
        <v>9.5550537109375E-2</v>
      </c>
      <c r="BA60">
        <v>0</v>
      </c>
      <c r="BB60">
        <v>2.5390625E-2</v>
      </c>
      <c r="BC60">
        <v>0</v>
      </c>
      <c r="BD60">
        <v>2.00347900390625E-2</v>
      </c>
      <c r="BE60">
        <v>0</v>
      </c>
      <c r="BF60">
        <v>2.00347900390625E-2</v>
      </c>
      <c r="BH60">
        <f t="shared" ref="BH60:BO60" si="56">_xlfn.XLOOKUP(BH$3,$AR59:$BF59,$AR60:$BF60,-1,0,1)</f>
        <v>0.30040740966796797</v>
      </c>
      <c r="BI60">
        <f t="shared" si="56"/>
        <v>0.197616577148437</v>
      </c>
      <c r="BJ60">
        <f t="shared" si="56"/>
        <v>0.197685241699218</v>
      </c>
      <c r="BK60">
        <f t="shared" si="56"/>
        <v>0.143280029296875</v>
      </c>
      <c r="BL60">
        <f t="shared" si="56"/>
        <v>9.5550537109375E-2</v>
      </c>
      <c r="BM60">
        <f t="shared" si="56"/>
        <v>2.5390625E-2</v>
      </c>
      <c r="BN60">
        <f t="shared" si="56"/>
        <v>2.00347900390625E-2</v>
      </c>
      <c r="BO60">
        <f t="shared" si="56"/>
        <v>2.00347900390625E-2</v>
      </c>
      <c r="BQ60">
        <f t="shared" ref="BQ60:BW60" si="57">BH60-BI60</f>
        <v>0.10279083251953097</v>
      </c>
      <c r="BR60">
        <f t="shared" si="57"/>
        <v>-6.86645507810002E-5</v>
      </c>
      <c r="BS60">
        <f t="shared" si="57"/>
        <v>5.4405212402343001E-2</v>
      </c>
      <c r="BT60">
        <f t="shared" si="57"/>
        <v>4.77294921875E-2</v>
      </c>
      <c r="BU60">
        <f t="shared" si="57"/>
        <v>7.0159912109375E-2</v>
      </c>
      <c r="BV60">
        <f t="shared" si="57"/>
        <v>5.3558349609375E-3</v>
      </c>
      <c r="BW60">
        <f t="shared" si="57"/>
        <v>0</v>
      </c>
      <c r="BY60">
        <f>MIN(BQ60:BW60)</f>
        <v>-6.86645507810002E-5</v>
      </c>
      <c r="BZ60">
        <f>MIN(BR60:$BW60)</f>
        <v>-6.86645507810002E-5</v>
      </c>
      <c r="CA60">
        <f>MIN(BS60:$BW60)</f>
        <v>0</v>
      </c>
      <c r="CB60">
        <f>MIN(BT60:$BW60)</f>
        <v>0</v>
      </c>
      <c r="CC60">
        <f>MIN(BU60:$BW60)</f>
        <v>0</v>
      </c>
      <c r="CD60">
        <f>MIN(BV60:$BW60)</f>
        <v>0</v>
      </c>
      <c r="CE60">
        <f>MIN(BW60:$BW60)</f>
        <v>0</v>
      </c>
    </row>
    <row r="61" spans="3:83" x14ac:dyDescent="0.3">
      <c r="C61">
        <v>2</v>
      </c>
      <c r="K61">
        <v>2</v>
      </c>
      <c r="AA61" t="s">
        <v>301</v>
      </c>
      <c r="AB61">
        <v>4</v>
      </c>
      <c r="AC61">
        <v>4</v>
      </c>
      <c r="AD61">
        <v>4</v>
      </c>
      <c r="AE61">
        <v>5</v>
      </c>
      <c r="AF61">
        <v>7</v>
      </c>
      <c r="AG61">
        <v>7</v>
      </c>
      <c r="AH61">
        <v>7</v>
      </c>
      <c r="AR61">
        <v>1</v>
      </c>
      <c r="AS61">
        <v>0</v>
      </c>
      <c r="AT61">
        <v>3</v>
      </c>
      <c r="AU61">
        <v>0</v>
      </c>
      <c r="AV61">
        <v>4</v>
      </c>
      <c r="AW61">
        <v>0</v>
      </c>
      <c r="AX61">
        <v>2</v>
      </c>
      <c r="AY61">
        <v>0</v>
      </c>
      <c r="AZ61">
        <v>5</v>
      </c>
      <c r="BA61">
        <v>0</v>
      </c>
      <c r="BB61">
        <v>6</v>
      </c>
      <c r="BC61">
        <v>0</v>
      </c>
      <c r="BD61">
        <v>7</v>
      </c>
      <c r="BE61">
        <v>0</v>
      </c>
      <c r="BF61">
        <v>8</v>
      </c>
    </row>
    <row r="62" spans="3:83" x14ac:dyDescent="0.3">
      <c r="C62">
        <v>3</v>
      </c>
      <c r="K62">
        <v>3</v>
      </c>
      <c r="Z62" t="b">
        <f>AA62="((1"</f>
        <v>1</v>
      </c>
      <c r="AA62" t="s">
        <v>300</v>
      </c>
      <c r="AB62">
        <v>0.243621826171875</v>
      </c>
      <c r="AC62" t="s">
        <v>304</v>
      </c>
      <c r="AD62">
        <v>0.197685241699218</v>
      </c>
      <c r="AE62" t="s">
        <v>306</v>
      </c>
      <c r="AF62">
        <v>0.197685241699218</v>
      </c>
      <c r="AG62" t="s">
        <v>305</v>
      </c>
      <c r="AH62">
        <v>0.197616577148437</v>
      </c>
      <c r="AI62" t="s">
        <v>307</v>
      </c>
      <c r="AJ62">
        <v>9.7930908203125E-2</v>
      </c>
      <c r="AK62" t="s">
        <v>308</v>
      </c>
      <c r="AL62">
        <v>2.5390625E-2</v>
      </c>
      <c r="AM62" t="s">
        <v>309</v>
      </c>
      <c r="AN62">
        <v>2.00347900390625E-2</v>
      </c>
      <c r="AO62" t="s">
        <v>310</v>
      </c>
      <c r="AP62">
        <v>2.00347900390625E-2</v>
      </c>
      <c r="AR62">
        <v>0.243621826171875</v>
      </c>
      <c r="AS62">
        <v>0</v>
      </c>
      <c r="AT62">
        <v>0.197685241699218</v>
      </c>
      <c r="AU62">
        <v>0</v>
      </c>
      <c r="AV62">
        <v>0.197685241699218</v>
      </c>
      <c r="AW62">
        <v>0</v>
      </c>
      <c r="AX62">
        <v>0.197616577148437</v>
      </c>
      <c r="AY62">
        <v>0</v>
      </c>
      <c r="AZ62">
        <v>9.7930908203125E-2</v>
      </c>
      <c r="BA62">
        <v>0</v>
      </c>
      <c r="BB62">
        <v>2.5390625E-2</v>
      </c>
      <c r="BC62">
        <v>0</v>
      </c>
      <c r="BD62">
        <v>2.00347900390625E-2</v>
      </c>
      <c r="BE62">
        <v>0</v>
      </c>
      <c r="BF62">
        <v>2.00347900390625E-2</v>
      </c>
      <c r="BH62">
        <f t="shared" ref="BH62:BO62" si="58">_xlfn.XLOOKUP(BH$3,$AR61:$BF61,$AR62:$BF62,-1,0,1)</f>
        <v>0.243621826171875</v>
      </c>
      <c r="BI62">
        <f t="shared" si="58"/>
        <v>0.197616577148437</v>
      </c>
      <c r="BJ62">
        <f t="shared" si="58"/>
        <v>0.197685241699218</v>
      </c>
      <c r="BK62">
        <f t="shared" si="58"/>
        <v>0.197685241699218</v>
      </c>
      <c r="BL62">
        <f t="shared" si="58"/>
        <v>9.7930908203125E-2</v>
      </c>
      <c r="BM62">
        <f t="shared" si="58"/>
        <v>2.5390625E-2</v>
      </c>
      <c r="BN62">
        <f t="shared" si="58"/>
        <v>2.00347900390625E-2</v>
      </c>
      <c r="BO62">
        <f t="shared" si="58"/>
        <v>2.00347900390625E-2</v>
      </c>
      <c r="BQ62">
        <f t="shared" ref="BQ62:BW62" si="59">BH62-BI62</f>
        <v>4.6005249023438E-2</v>
      </c>
      <c r="BR62">
        <f t="shared" si="59"/>
        <v>-6.86645507810002E-5</v>
      </c>
      <c r="BS62">
        <f t="shared" si="59"/>
        <v>0</v>
      </c>
      <c r="BT62">
        <f t="shared" si="59"/>
        <v>9.9754333496093001E-2</v>
      </c>
      <c r="BU62">
        <f t="shared" si="59"/>
        <v>7.2540283203125E-2</v>
      </c>
      <c r="BV62">
        <f t="shared" si="59"/>
        <v>5.3558349609375E-3</v>
      </c>
      <c r="BW62">
        <f t="shared" si="59"/>
        <v>0</v>
      </c>
      <c r="BY62">
        <f>MIN(BQ62:BW62)</f>
        <v>-6.86645507810002E-5</v>
      </c>
      <c r="BZ62">
        <f>MIN(BR62:$BW62)</f>
        <v>-6.86645507810002E-5</v>
      </c>
      <c r="CA62">
        <f>MIN(BS62:$BW62)</f>
        <v>0</v>
      </c>
      <c r="CB62">
        <f>MIN(BT62:$BW62)</f>
        <v>0</v>
      </c>
      <c r="CC62">
        <f>MIN(BU62:$BW62)</f>
        <v>0</v>
      </c>
      <c r="CD62">
        <f>MIN(BV62:$BW62)</f>
        <v>0</v>
      </c>
      <c r="CE62">
        <f>MIN(BW62:$BW62)</f>
        <v>0</v>
      </c>
    </row>
    <row r="63" spans="3:83" x14ac:dyDescent="0.3">
      <c r="C63">
        <v>4</v>
      </c>
      <c r="K63">
        <v>4</v>
      </c>
      <c r="AA63" t="s">
        <v>299</v>
      </c>
      <c r="AB63">
        <v>5</v>
      </c>
      <c r="AC63">
        <v>5</v>
      </c>
      <c r="AD63">
        <v>5</v>
      </c>
      <c r="AE63">
        <v>5</v>
      </c>
      <c r="AF63">
        <v>7</v>
      </c>
      <c r="AG63">
        <v>7</v>
      </c>
      <c r="AH63">
        <v>7</v>
      </c>
      <c r="AR63">
        <v>1</v>
      </c>
      <c r="AS63">
        <v>0</v>
      </c>
      <c r="AT63">
        <v>3</v>
      </c>
      <c r="AU63">
        <v>0</v>
      </c>
      <c r="AV63">
        <v>2</v>
      </c>
      <c r="AW63">
        <v>0</v>
      </c>
      <c r="AX63">
        <v>4</v>
      </c>
      <c r="AY63">
        <v>0</v>
      </c>
      <c r="AZ63">
        <v>5</v>
      </c>
      <c r="BA63">
        <v>0</v>
      </c>
      <c r="BB63">
        <v>6</v>
      </c>
      <c r="BC63">
        <v>0</v>
      </c>
      <c r="BD63">
        <v>8</v>
      </c>
      <c r="BE63">
        <v>0</v>
      </c>
      <c r="BF63">
        <v>7</v>
      </c>
    </row>
    <row r="64" spans="3:83" x14ac:dyDescent="0.3">
      <c r="C64">
        <v>5</v>
      </c>
      <c r="E64" s="80"/>
      <c r="F64" s="80"/>
      <c r="I64" s="80"/>
      <c r="K64">
        <v>5</v>
      </c>
      <c r="M64" s="74"/>
      <c r="N64" s="74"/>
      <c r="Z64" t="b">
        <f>AA64="((1"</f>
        <v>1</v>
      </c>
      <c r="AA64" t="s">
        <v>300</v>
      </c>
      <c r="AB64">
        <v>0.31292724609375</v>
      </c>
      <c r="AC64" t="s">
        <v>304</v>
      </c>
      <c r="AD64">
        <v>0.171157836914062</v>
      </c>
      <c r="AE64" t="s">
        <v>305</v>
      </c>
      <c r="AF64">
        <v>0.171051025390625</v>
      </c>
      <c r="AG64" t="s">
        <v>306</v>
      </c>
      <c r="AH64">
        <v>0.122299194335937</v>
      </c>
      <c r="AI64" t="s">
        <v>307</v>
      </c>
      <c r="AJ64">
        <v>9.5672607421875E-2</v>
      </c>
      <c r="AK64" t="s">
        <v>308</v>
      </c>
      <c r="AL64">
        <v>8.203125E-2</v>
      </c>
      <c r="AM64" t="s">
        <v>310</v>
      </c>
      <c r="AN64">
        <v>2.2430419921875E-2</v>
      </c>
      <c r="AO64" t="s">
        <v>309</v>
      </c>
      <c r="AP64">
        <v>2.2430419921875E-2</v>
      </c>
      <c r="AR64">
        <v>0.31292724609375</v>
      </c>
      <c r="AS64">
        <v>0</v>
      </c>
      <c r="AT64">
        <v>0.171157836914062</v>
      </c>
      <c r="AU64">
        <v>0</v>
      </c>
      <c r="AV64">
        <v>0.171051025390625</v>
      </c>
      <c r="AW64">
        <v>0</v>
      </c>
      <c r="AX64">
        <v>0.122299194335937</v>
      </c>
      <c r="AY64">
        <v>0</v>
      </c>
      <c r="AZ64">
        <v>9.5672607421875E-2</v>
      </c>
      <c r="BA64">
        <v>0</v>
      </c>
      <c r="BB64">
        <v>8.203125E-2</v>
      </c>
      <c r="BC64">
        <v>0</v>
      </c>
      <c r="BD64">
        <v>2.2430419921875E-2</v>
      </c>
      <c r="BE64">
        <v>0</v>
      </c>
      <c r="BF64">
        <v>2.2430419921875E-2</v>
      </c>
      <c r="BH64">
        <f t="shared" ref="BH64:BO64" si="60">_xlfn.XLOOKUP(BH$3,$AR63:$BF63,$AR64:$BF64,-1,0,1)</f>
        <v>0.31292724609375</v>
      </c>
      <c r="BI64">
        <f t="shared" si="60"/>
        <v>0.171051025390625</v>
      </c>
      <c r="BJ64">
        <f t="shared" si="60"/>
        <v>0.171157836914062</v>
      </c>
      <c r="BK64">
        <f t="shared" si="60"/>
        <v>0.122299194335937</v>
      </c>
      <c r="BL64">
        <f t="shared" si="60"/>
        <v>9.5672607421875E-2</v>
      </c>
      <c r="BM64">
        <f t="shared" si="60"/>
        <v>8.203125E-2</v>
      </c>
      <c r="BN64">
        <f t="shared" si="60"/>
        <v>2.2430419921875E-2</v>
      </c>
      <c r="BO64">
        <f t="shared" si="60"/>
        <v>2.2430419921875E-2</v>
      </c>
      <c r="BQ64">
        <f t="shared" ref="BQ64:BW64" si="61">BH64-BI64</f>
        <v>0.141876220703125</v>
      </c>
      <c r="BR64">
        <f t="shared" si="61"/>
        <v>-1.068115234370004E-4</v>
      </c>
      <c r="BS64">
        <f t="shared" si="61"/>
        <v>4.8858642578125E-2</v>
      </c>
      <c r="BT64">
        <f t="shared" si="61"/>
        <v>2.6626586914062E-2</v>
      </c>
      <c r="BU64">
        <f t="shared" si="61"/>
        <v>1.3641357421875E-2</v>
      </c>
      <c r="BV64">
        <f t="shared" si="61"/>
        <v>5.9600830078125E-2</v>
      </c>
      <c r="BW64">
        <f t="shared" si="61"/>
        <v>0</v>
      </c>
      <c r="BY64">
        <f>MIN(BQ64:BW64)</f>
        <v>-1.068115234370004E-4</v>
      </c>
      <c r="BZ64">
        <f>MIN(BR64:$BW64)</f>
        <v>-1.068115234370004E-4</v>
      </c>
      <c r="CA64">
        <f>MIN(BS64:$BW64)</f>
        <v>0</v>
      </c>
      <c r="CB64">
        <f>MIN(BT64:$BW64)</f>
        <v>0</v>
      </c>
      <c r="CC64">
        <f>MIN(BU64:$BW64)</f>
        <v>0</v>
      </c>
      <c r="CD64">
        <f>MIN(BV64:$BW64)</f>
        <v>0</v>
      </c>
      <c r="CE64">
        <f>MIN(BW64:$BW64)</f>
        <v>0</v>
      </c>
    </row>
    <row r="65" spans="3:83" x14ac:dyDescent="0.3">
      <c r="C65">
        <v>6</v>
      </c>
      <c r="D65" s="80"/>
      <c r="G65" s="80"/>
      <c r="K65">
        <v>6</v>
      </c>
      <c r="L65" s="74"/>
      <c r="O65" s="74"/>
      <c r="P65" s="74"/>
      <c r="AA65" t="s">
        <v>301</v>
      </c>
      <c r="AB65">
        <v>5</v>
      </c>
      <c r="AC65">
        <v>5</v>
      </c>
      <c r="AD65">
        <v>5</v>
      </c>
      <c r="AE65">
        <v>5</v>
      </c>
      <c r="AF65">
        <v>7</v>
      </c>
      <c r="AG65">
        <v>7</v>
      </c>
      <c r="AH65">
        <v>7</v>
      </c>
      <c r="AR65">
        <v>1</v>
      </c>
      <c r="AS65">
        <v>0</v>
      </c>
      <c r="AT65">
        <v>4</v>
      </c>
      <c r="AU65">
        <v>0</v>
      </c>
      <c r="AV65">
        <v>3</v>
      </c>
      <c r="AW65">
        <v>0</v>
      </c>
      <c r="AX65">
        <v>2</v>
      </c>
      <c r="AY65">
        <v>0</v>
      </c>
      <c r="AZ65">
        <v>5</v>
      </c>
      <c r="BA65">
        <v>0</v>
      </c>
      <c r="BB65">
        <v>6</v>
      </c>
      <c r="BC65">
        <v>0</v>
      </c>
      <c r="BD65">
        <v>8</v>
      </c>
      <c r="BE65">
        <v>0</v>
      </c>
      <c r="BF65">
        <v>7</v>
      </c>
    </row>
    <row r="66" spans="3:83" x14ac:dyDescent="0.3">
      <c r="Z66" t="b">
        <f>AA66="((1"</f>
        <v>1</v>
      </c>
      <c r="AA66" t="s">
        <v>300</v>
      </c>
      <c r="AB66">
        <v>0.260009765625</v>
      </c>
      <c r="AC66" t="s">
        <v>306</v>
      </c>
      <c r="AD66">
        <v>0.171157836914062</v>
      </c>
      <c r="AE66" t="s">
        <v>304</v>
      </c>
      <c r="AF66">
        <v>0.171157836914062</v>
      </c>
      <c r="AG66" t="s">
        <v>305</v>
      </c>
      <c r="AH66">
        <v>0.171051025390625</v>
      </c>
      <c r="AI66" t="s">
        <v>307</v>
      </c>
      <c r="AJ66">
        <v>9.77783203125E-2</v>
      </c>
      <c r="AK66" t="s">
        <v>308</v>
      </c>
      <c r="AL66">
        <v>8.3984375E-2</v>
      </c>
      <c r="AM66" t="s">
        <v>310</v>
      </c>
      <c r="AN66">
        <v>2.2430419921875E-2</v>
      </c>
      <c r="AO66" t="s">
        <v>309</v>
      </c>
      <c r="AP66">
        <v>2.2430419921875E-2</v>
      </c>
      <c r="AR66">
        <v>0.260009765625</v>
      </c>
      <c r="AS66">
        <v>0</v>
      </c>
      <c r="AT66">
        <v>0.171157836914062</v>
      </c>
      <c r="AU66">
        <v>0</v>
      </c>
      <c r="AV66">
        <v>0.171157836914062</v>
      </c>
      <c r="AW66">
        <v>0</v>
      </c>
      <c r="AX66">
        <v>0.171051025390625</v>
      </c>
      <c r="AY66">
        <v>0</v>
      </c>
      <c r="AZ66">
        <v>9.77783203125E-2</v>
      </c>
      <c r="BA66">
        <v>0</v>
      </c>
      <c r="BB66">
        <v>8.3984375E-2</v>
      </c>
      <c r="BC66">
        <v>0</v>
      </c>
      <c r="BD66">
        <v>2.2430419921875E-2</v>
      </c>
      <c r="BE66">
        <v>0</v>
      </c>
      <c r="BF66">
        <v>2.2430419921875E-2</v>
      </c>
      <c r="BH66">
        <f t="shared" ref="BH66:BO66" si="62">_xlfn.XLOOKUP(BH$3,$AR65:$BF65,$AR66:$BF66,-1,0,1)</f>
        <v>0.260009765625</v>
      </c>
      <c r="BI66">
        <f t="shared" si="62"/>
        <v>0.171051025390625</v>
      </c>
      <c r="BJ66">
        <f t="shared" si="62"/>
        <v>0.171157836914062</v>
      </c>
      <c r="BK66">
        <f t="shared" si="62"/>
        <v>0.171157836914062</v>
      </c>
      <c r="BL66">
        <f t="shared" si="62"/>
        <v>9.77783203125E-2</v>
      </c>
      <c r="BM66">
        <f t="shared" si="62"/>
        <v>8.3984375E-2</v>
      </c>
      <c r="BN66">
        <f t="shared" si="62"/>
        <v>2.2430419921875E-2</v>
      </c>
      <c r="BO66">
        <f t="shared" si="62"/>
        <v>2.2430419921875E-2</v>
      </c>
      <c r="BQ66">
        <f t="shared" ref="BQ66:BW66" si="63">BH66-BI66</f>
        <v>8.8958740234375E-2</v>
      </c>
      <c r="BR66">
        <f t="shared" si="63"/>
        <v>-1.068115234370004E-4</v>
      </c>
      <c r="BS66">
        <f t="shared" si="63"/>
        <v>0</v>
      </c>
      <c r="BT66">
        <f t="shared" si="63"/>
        <v>7.3379516601562E-2</v>
      </c>
      <c r="BU66">
        <f t="shared" si="63"/>
        <v>1.37939453125E-2</v>
      </c>
      <c r="BV66">
        <f t="shared" si="63"/>
        <v>6.1553955078125E-2</v>
      </c>
      <c r="BW66">
        <f t="shared" si="63"/>
        <v>0</v>
      </c>
      <c r="BY66">
        <f>MIN(BQ66:BW66)</f>
        <v>-1.068115234370004E-4</v>
      </c>
      <c r="BZ66">
        <f>MIN(BR66:$BW66)</f>
        <v>-1.068115234370004E-4</v>
      </c>
      <c r="CA66">
        <f>MIN(BS66:$BW66)</f>
        <v>0</v>
      </c>
      <c r="CB66">
        <f>MIN(BT66:$BW66)</f>
        <v>0</v>
      </c>
      <c r="CC66">
        <f>MIN(BU66:$BW66)</f>
        <v>0</v>
      </c>
      <c r="CD66">
        <f>MIN(BV66:$BW66)</f>
        <v>0</v>
      </c>
      <c r="CE66">
        <f>MIN(BW66:$BW66)</f>
        <v>0</v>
      </c>
    </row>
    <row r="67" spans="3:83" x14ac:dyDescent="0.3">
      <c r="AA67" t="s">
        <v>302</v>
      </c>
      <c r="AB67">
        <v>5</v>
      </c>
      <c r="AC67">
        <v>5</v>
      </c>
      <c r="AD67">
        <v>5</v>
      </c>
      <c r="AE67">
        <v>5</v>
      </c>
      <c r="AF67">
        <v>7</v>
      </c>
      <c r="AG67">
        <v>7</v>
      </c>
      <c r="AH67">
        <v>7</v>
      </c>
      <c r="AR67">
        <v>1</v>
      </c>
      <c r="AS67">
        <v>0</v>
      </c>
      <c r="AT67">
        <v>4</v>
      </c>
      <c r="AU67">
        <v>0</v>
      </c>
      <c r="AV67">
        <v>3</v>
      </c>
      <c r="AW67">
        <v>0</v>
      </c>
      <c r="AX67">
        <v>2</v>
      </c>
      <c r="AY67">
        <v>0</v>
      </c>
      <c r="AZ67">
        <v>5</v>
      </c>
      <c r="BA67">
        <v>0</v>
      </c>
      <c r="BB67">
        <v>6</v>
      </c>
      <c r="BC67">
        <v>0</v>
      </c>
      <c r="BD67">
        <v>8</v>
      </c>
      <c r="BE67">
        <v>0</v>
      </c>
      <c r="BF67">
        <v>7</v>
      </c>
    </row>
    <row r="68" spans="3:83" x14ac:dyDescent="0.3">
      <c r="Z68" t="b">
        <f>AA68="((1"</f>
        <v>1</v>
      </c>
      <c r="AA68" t="s">
        <v>300</v>
      </c>
      <c r="AB68">
        <v>0.2110595703125</v>
      </c>
      <c r="AC68" t="s">
        <v>306</v>
      </c>
      <c r="AD68">
        <v>0.171157836914062</v>
      </c>
      <c r="AE68" t="s">
        <v>304</v>
      </c>
      <c r="AF68">
        <v>0.171157836914062</v>
      </c>
      <c r="AG68" t="s">
        <v>305</v>
      </c>
      <c r="AH68">
        <v>0.171051025390625</v>
      </c>
      <c r="AI68" t="s">
        <v>307</v>
      </c>
      <c r="AJ68">
        <v>0.14288330078125</v>
      </c>
      <c r="AK68" t="s">
        <v>308</v>
      </c>
      <c r="AL68">
        <v>8.7727864583333301E-2</v>
      </c>
      <c r="AM68" t="s">
        <v>310</v>
      </c>
      <c r="AN68">
        <v>2.2481282552083301E-2</v>
      </c>
      <c r="AO68" t="s">
        <v>309</v>
      </c>
      <c r="AP68">
        <v>2.2481282552083301E-2</v>
      </c>
      <c r="AR68">
        <v>0.2110595703125</v>
      </c>
      <c r="AS68">
        <v>0</v>
      </c>
      <c r="AT68">
        <v>0.171157836914062</v>
      </c>
      <c r="AU68">
        <v>0</v>
      </c>
      <c r="AV68">
        <v>0.171157836914062</v>
      </c>
      <c r="AW68">
        <v>0</v>
      </c>
      <c r="AX68">
        <v>0.171051025390625</v>
      </c>
      <c r="AY68">
        <v>0</v>
      </c>
      <c r="AZ68">
        <v>0.14288330078125</v>
      </c>
      <c r="BA68">
        <v>0</v>
      </c>
      <c r="BB68">
        <v>8.7727864583333301E-2</v>
      </c>
      <c r="BC68">
        <v>0</v>
      </c>
      <c r="BD68">
        <v>2.2481282552083301E-2</v>
      </c>
      <c r="BE68">
        <v>0</v>
      </c>
      <c r="BF68">
        <v>2.2481282552083301E-2</v>
      </c>
      <c r="BH68">
        <f t="shared" ref="BH68:BO68" si="64">_xlfn.XLOOKUP(BH$3,$AR67:$BF67,$AR68:$BF68,-1,0,1)</f>
        <v>0.2110595703125</v>
      </c>
      <c r="BI68">
        <f t="shared" si="64"/>
        <v>0.171051025390625</v>
      </c>
      <c r="BJ68">
        <f t="shared" si="64"/>
        <v>0.171157836914062</v>
      </c>
      <c r="BK68">
        <f t="shared" si="64"/>
        <v>0.171157836914062</v>
      </c>
      <c r="BL68">
        <f t="shared" si="64"/>
        <v>0.14288330078125</v>
      </c>
      <c r="BM68">
        <f t="shared" si="64"/>
        <v>8.7727864583333301E-2</v>
      </c>
      <c r="BN68">
        <f t="shared" si="64"/>
        <v>2.2481282552083301E-2</v>
      </c>
      <c r="BO68">
        <f t="shared" si="64"/>
        <v>2.2481282552083301E-2</v>
      </c>
      <c r="BQ68">
        <f t="shared" ref="BQ68:BW68" si="65">BH68-BI68</f>
        <v>4.0008544921875E-2</v>
      </c>
      <c r="BR68">
        <f t="shared" si="65"/>
        <v>-1.068115234370004E-4</v>
      </c>
      <c r="BS68">
        <f t="shared" si="65"/>
        <v>0</v>
      </c>
      <c r="BT68">
        <f t="shared" si="65"/>
        <v>2.8274536132812E-2</v>
      </c>
      <c r="BU68">
        <f t="shared" si="65"/>
        <v>5.5155436197916699E-2</v>
      </c>
      <c r="BV68">
        <f t="shared" si="65"/>
        <v>6.524658203125E-2</v>
      </c>
      <c r="BW68">
        <f t="shared" si="65"/>
        <v>0</v>
      </c>
      <c r="BY68">
        <f>MIN(BQ68:BW68)</f>
        <v>-1.068115234370004E-4</v>
      </c>
      <c r="BZ68">
        <f>MIN(BR68:$BW68)</f>
        <v>-1.068115234370004E-4</v>
      </c>
      <c r="CA68">
        <f>MIN(BS68:$BW68)</f>
        <v>0</v>
      </c>
      <c r="CB68">
        <f>MIN(BT68:$BW68)</f>
        <v>0</v>
      </c>
      <c r="CC68">
        <f>MIN(BU68:$BW68)</f>
        <v>0</v>
      </c>
      <c r="CD68">
        <f>MIN(BV68:$BW68)</f>
        <v>0</v>
      </c>
      <c r="CE68">
        <f>MIN(BW68:$BW68)</f>
        <v>0</v>
      </c>
    </row>
    <row r="69" spans="3:83" x14ac:dyDescent="0.3">
      <c r="AA69" t="s">
        <v>299</v>
      </c>
      <c r="AB69">
        <v>4</v>
      </c>
      <c r="AC69">
        <v>4</v>
      </c>
      <c r="AD69">
        <v>4</v>
      </c>
      <c r="AE69">
        <v>6</v>
      </c>
      <c r="AF69">
        <v>7</v>
      </c>
      <c r="AG69">
        <v>7</v>
      </c>
      <c r="AH69">
        <v>7</v>
      </c>
      <c r="AR69">
        <v>1</v>
      </c>
      <c r="AS69">
        <v>0</v>
      </c>
      <c r="AT69">
        <v>3</v>
      </c>
      <c r="AU69">
        <v>0</v>
      </c>
      <c r="AV69">
        <v>2</v>
      </c>
      <c r="AW69">
        <v>0</v>
      </c>
      <c r="AX69">
        <v>4</v>
      </c>
      <c r="AY69">
        <v>0</v>
      </c>
      <c r="AZ69">
        <v>5</v>
      </c>
      <c r="BA69">
        <v>0</v>
      </c>
      <c r="BB69">
        <v>7</v>
      </c>
      <c r="BC69">
        <v>0</v>
      </c>
      <c r="BD69">
        <v>6</v>
      </c>
      <c r="BE69">
        <v>0</v>
      </c>
      <c r="BF69">
        <v>8</v>
      </c>
    </row>
    <row r="70" spans="3:83" x14ac:dyDescent="0.3">
      <c r="Z70" t="b">
        <f>AA70="((1"</f>
        <v>1</v>
      </c>
      <c r="AA70" t="s">
        <v>300</v>
      </c>
      <c r="AB70">
        <v>0.30040740966796797</v>
      </c>
      <c r="AC70" t="s">
        <v>304</v>
      </c>
      <c r="AD70">
        <v>0.198165893554687</v>
      </c>
      <c r="AE70" t="s">
        <v>305</v>
      </c>
      <c r="AF70">
        <v>0.198028564453125</v>
      </c>
      <c r="AG70" t="s">
        <v>306</v>
      </c>
      <c r="AH70">
        <v>0.143669128417968</v>
      </c>
      <c r="AI70" t="s">
        <v>307</v>
      </c>
      <c r="AJ70">
        <v>8.8734944661458301E-2</v>
      </c>
      <c r="AK70" t="s">
        <v>309</v>
      </c>
      <c r="AL70">
        <v>2.5390625E-2</v>
      </c>
      <c r="AM70" t="s">
        <v>308</v>
      </c>
      <c r="AN70">
        <v>2.5390625E-2</v>
      </c>
      <c r="AO70" t="s">
        <v>310</v>
      </c>
      <c r="AP70">
        <v>2.0212809244791598E-2</v>
      </c>
      <c r="AR70">
        <v>0.30040740966796797</v>
      </c>
      <c r="AS70">
        <v>0</v>
      </c>
      <c r="AT70">
        <v>0.198165893554687</v>
      </c>
      <c r="AU70">
        <v>0</v>
      </c>
      <c r="AV70">
        <v>0.198028564453125</v>
      </c>
      <c r="AW70">
        <v>0</v>
      </c>
      <c r="AX70">
        <v>0.143669128417968</v>
      </c>
      <c r="AY70">
        <v>0</v>
      </c>
      <c r="AZ70">
        <v>8.8734944661458301E-2</v>
      </c>
      <c r="BA70">
        <v>0</v>
      </c>
      <c r="BB70">
        <v>2.5390625E-2</v>
      </c>
      <c r="BC70">
        <v>0</v>
      </c>
      <c r="BD70">
        <v>2.5390625E-2</v>
      </c>
      <c r="BE70">
        <v>0</v>
      </c>
      <c r="BF70">
        <v>2.0212809244791598E-2</v>
      </c>
      <c r="BH70">
        <f t="shared" ref="BH70:BO70" si="66">_xlfn.XLOOKUP(BH$3,$AR69:$BF69,$AR70:$BF70,-1,0,1)</f>
        <v>0.30040740966796797</v>
      </c>
      <c r="BI70">
        <f t="shared" si="66"/>
        <v>0.198028564453125</v>
      </c>
      <c r="BJ70">
        <f t="shared" si="66"/>
        <v>0.198165893554687</v>
      </c>
      <c r="BK70">
        <f t="shared" si="66"/>
        <v>0.143669128417968</v>
      </c>
      <c r="BL70">
        <f t="shared" si="66"/>
        <v>8.8734944661458301E-2</v>
      </c>
      <c r="BM70">
        <f t="shared" si="66"/>
        <v>2.5390625E-2</v>
      </c>
      <c r="BN70">
        <f t="shared" si="66"/>
        <v>2.5390625E-2</v>
      </c>
      <c r="BO70">
        <f t="shared" si="66"/>
        <v>2.0212809244791598E-2</v>
      </c>
      <c r="BQ70">
        <f t="shared" ref="BQ70:BW70" si="67">BH70-BI70</f>
        <v>0.10237884521484297</v>
      </c>
      <c r="BR70">
        <f t="shared" si="67"/>
        <v>-1.373291015620004E-4</v>
      </c>
      <c r="BS70">
        <f t="shared" si="67"/>
        <v>5.4496765136719E-2</v>
      </c>
      <c r="BT70">
        <f t="shared" si="67"/>
        <v>5.49341837565097E-2</v>
      </c>
      <c r="BU70">
        <f t="shared" si="67"/>
        <v>6.3344319661458301E-2</v>
      </c>
      <c r="BV70">
        <f t="shared" si="67"/>
        <v>0</v>
      </c>
      <c r="BW70">
        <f t="shared" si="67"/>
        <v>5.1778157552084016E-3</v>
      </c>
      <c r="BY70">
        <f>MIN(BQ70:BW70)</f>
        <v>-1.373291015620004E-4</v>
      </c>
      <c r="BZ70">
        <f>MIN(BR70:$BW70)</f>
        <v>-1.373291015620004E-4</v>
      </c>
      <c r="CA70">
        <f>MIN(BS70:$BW70)</f>
        <v>0</v>
      </c>
      <c r="CB70">
        <f>MIN(BT70:$BW70)</f>
        <v>0</v>
      </c>
      <c r="CC70">
        <f>MIN(BU70:$BW70)</f>
        <v>0</v>
      </c>
      <c r="CD70">
        <f>MIN(BV70:$BW70)</f>
        <v>0</v>
      </c>
      <c r="CE70">
        <f>MIN(BW70:$BW70)</f>
        <v>5.1778157552084016E-3</v>
      </c>
    </row>
    <row r="71" spans="3:83" x14ac:dyDescent="0.3">
      <c r="AA71" t="s">
        <v>301</v>
      </c>
      <c r="AB71">
        <v>4</v>
      </c>
      <c r="AC71">
        <v>4</v>
      </c>
      <c r="AD71">
        <v>4</v>
      </c>
      <c r="AE71">
        <v>6</v>
      </c>
      <c r="AF71">
        <v>7</v>
      </c>
      <c r="AG71">
        <v>7</v>
      </c>
      <c r="AH71">
        <v>7</v>
      </c>
      <c r="AR71">
        <v>1</v>
      </c>
      <c r="AS71">
        <v>0</v>
      </c>
      <c r="AT71">
        <v>4</v>
      </c>
      <c r="AU71">
        <v>0</v>
      </c>
      <c r="AV71">
        <v>3</v>
      </c>
      <c r="AW71">
        <v>0</v>
      </c>
      <c r="AX71">
        <v>2</v>
      </c>
      <c r="AY71">
        <v>0</v>
      </c>
      <c r="AZ71">
        <v>5</v>
      </c>
      <c r="BA71">
        <v>0</v>
      </c>
      <c r="BB71">
        <v>7</v>
      </c>
      <c r="BC71">
        <v>0</v>
      </c>
      <c r="BD71">
        <v>6</v>
      </c>
      <c r="BE71">
        <v>0</v>
      </c>
      <c r="BF71">
        <v>8</v>
      </c>
    </row>
    <row r="72" spans="3:83" x14ac:dyDescent="0.3">
      <c r="Z72" t="b">
        <f>AA72="((1"</f>
        <v>1</v>
      </c>
      <c r="AA72" t="s">
        <v>300</v>
      </c>
      <c r="AB72">
        <v>0.243621826171875</v>
      </c>
      <c r="AC72" t="s">
        <v>306</v>
      </c>
      <c r="AD72">
        <v>0.198165893554687</v>
      </c>
      <c r="AE72" t="s">
        <v>304</v>
      </c>
      <c r="AF72">
        <v>0.198165893554687</v>
      </c>
      <c r="AG72" t="s">
        <v>305</v>
      </c>
      <c r="AH72">
        <v>0.198028564453125</v>
      </c>
      <c r="AI72" t="s">
        <v>307</v>
      </c>
      <c r="AJ72">
        <v>9.1023763020833301E-2</v>
      </c>
      <c r="AK72" t="s">
        <v>309</v>
      </c>
      <c r="AL72">
        <v>2.5390625E-2</v>
      </c>
      <c r="AM72" t="s">
        <v>308</v>
      </c>
      <c r="AN72">
        <v>2.5390625E-2</v>
      </c>
      <c r="AO72" t="s">
        <v>310</v>
      </c>
      <c r="AP72">
        <v>2.0212809244791598E-2</v>
      </c>
      <c r="AR72">
        <v>0.243621826171875</v>
      </c>
      <c r="AS72">
        <v>0</v>
      </c>
      <c r="AT72">
        <v>0.198165893554687</v>
      </c>
      <c r="AU72">
        <v>0</v>
      </c>
      <c r="AV72">
        <v>0.198165893554687</v>
      </c>
      <c r="AW72">
        <v>0</v>
      </c>
      <c r="AX72">
        <v>0.198028564453125</v>
      </c>
      <c r="AY72">
        <v>0</v>
      </c>
      <c r="AZ72">
        <v>9.1023763020833301E-2</v>
      </c>
      <c r="BA72">
        <v>0</v>
      </c>
      <c r="BB72">
        <v>2.5390625E-2</v>
      </c>
      <c r="BC72">
        <v>0</v>
      </c>
      <c r="BD72">
        <v>2.5390625E-2</v>
      </c>
      <c r="BE72">
        <v>0</v>
      </c>
      <c r="BF72">
        <v>2.0212809244791598E-2</v>
      </c>
      <c r="BH72">
        <f t="shared" ref="BH72:BO72" si="68">_xlfn.XLOOKUP(BH$3,$AR71:$BF71,$AR72:$BF72,-1,0,1)</f>
        <v>0.243621826171875</v>
      </c>
      <c r="BI72">
        <f t="shared" si="68"/>
        <v>0.198028564453125</v>
      </c>
      <c r="BJ72">
        <f t="shared" si="68"/>
        <v>0.198165893554687</v>
      </c>
      <c r="BK72">
        <f t="shared" si="68"/>
        <v>0.198165893554687</v>
      </c>
      <c r="BL72">
        <f t="shared" si="68"/>
        <v>9.1023763020833301E-2</v>
      </c>
      <c r="BM72">
        <f t="shared" si="68"/>
        <v>2.5390625E-2</v>
      </c>
      <c r="BN72">
        <f t="shared" si="68"/>
        <v>2.5390625E-2</v>
      </c>
      <c r="BO72">
        <f t="shared" si="68"/>
        <v>2.0212809244791598E-2</v>
      </c>
      <c r="BQ72">
        <f t="shared" ref="BQ72:BW72" si="69">BH72-BI72</f>
        <v>4.559326171875E-2</v>
      </c>
      <c r="BR72">
        <f t="shared" si="69"/>
        <v>-1.373291015620004E-4</v>
      </c>
      <c r="BS72">
        <f t="shared" si="69"/>
        <v>0</v>
      </c>
      <c r="BT72">
        <f t="shared" si="69"/>
        <v>0.1071421305338537</v>
      </c>
      <c r="BU72">
        <f t="shared" si="69"/>
        <v>6.5633138020833301E-2</v>
      </c>
      <c r="BV72">
        <f t="shared" si="69"/>
        <v>0</v>
      </c>
      <c r="BW72">
        <f t="shared" si="69"/>
        <v>5.1778157552084016E-3</v>
      </c>
      <c r="BY72">
        <f>MIN(BQ72:BW72)</f>
        <v>-1.373291015620004E-4</v>
      </c>
      <c r="BZ72">
        <f>MIN(BR72:$BW72)</f>
        <v>-1.373291015620004E-4</v>
      </c>
      <c r="CA72">
        <f>MIN(BS72:$BW72)</f>
        <v>0</v>
      </c>
      <c r="CB72">
        <f>MIN(BT72:$BW72)</f>
        <v>0</v>
      </c>
      <c r="CC72">
        <f>MIN(BU72:$BW72)</f>
        <v>0</v>
      </c>
      <c r="CD72">
        <f>MIN(BV72:$BW72)</f>
        <v>0</v>
      </c>
      <c r="CE72">
        <f>MIN(BW72:$BW72)</f>
        <v>5.1778157552084016E-3</v>
      </c>
    </row>
    <row r="73" spans="3:83" x14ac:dyDescent="0.3">
      <c r="AA73" t="s">
        <v>299</v>
      </c>
      <c r="AB73">
        <v>5</v>
      </c>
      <c r="AC73">
        <v>5</v>
      </c>
      <c r="AD73">
        <v>5</v>
      </c>
      <c r="AE73">
        <v>6</v>
      </c>
      <c r="AF73">
        <v>7</v>
      </c>
      <c r="AG73">
        <v>7</v>
      </c>
      <c r="AH73">
        <v>7</v>
      </c>
      <c r="AR73">
        <v>1</v>
      </c>
      <c r="AS73">
        <v>0</v>
      </c>
      <c r="AT73">
        <v>3</v>
      </c>
      <c r="AU73">
        <v>0</v>
      </c>
      <c r="AV73">
        <v>2</v>
      </c>
      <c r="AW73">
        <v>0</v>
      </c>
      <c r="AX73">
        <v>4</v>
      </c>
      <c r="AY73">
        <v>0</v>
      </c>
      <c r="AZ73">
        <v>5</v>
      </c>
      <c r="BA73">
        <v>0</v>
      </c>
      <c r="BB73">
        <v>6</v>
      </c>
      <c r="BC73">
        <v>0</v>
      </c>
      <c r="BD73">
        <v>7</v>
      </c>
      <c r="BE73">
        <v>0</v>
      </c>
      <c r="BF73">
        <v>8</v>
      </c>
    </row>
    <row r="74" spans="3:83" x14ac:dyDescent="0.3">
      <c r="Z74" t="b">
        <f>AA74="((1"</f>
        <v>1</v>
      </c>
      <c r="AA74" t="s">
        <v>300</v>
      </c>
      <c r="AB74">
        <v>0.31292724609375</v>
      </c>
      <c r="AC74" t="s">
        <v>304</v>
      </c>
      <c r="AD74">
        <v>0.171531677246093</v>
      </c>
      <c r="AE74" t="s">
        <v>305</v>
      </c>
      <c r="AF74">
        <v>0.171371459960937</v>
      </c>
      <c r="AG74" t="s">
        <v>306</v>
      </c>
      <c r="AH74">
        <v>0.122596740722656</v>
      </c>
      <c r="AI74" t="s">
        <v>307</v>
      </c>
      <c r="AJ74">
        <v>8.8648478190104102E-2</v>
      </c>
      <c r="AK74" t="s">
        <v>308</v>
      </c>
      <c r="AL74">
        <v>8.203125E-2</v>
      </c>
      <c r="AM74" t="s">
        <v>309</v>
      </c>
      <c r="AN74">
        <v>2.825927734375E-2</v>
      </c>
      <c r="AO74" t="s">
        <v>310</v>
      </c>
      <c r="AP74">
        <v>2.2633870442708301E-2</v>
      </c>
      <c r="AR74">
        <v>0.31292724609375</v>
      </c>
      <c r="AS74">
        <v>0</v>
      </c>
      <c r="AT74">
        <v>0.171531677246093</v>
      </c>
      <c r="AU74">
        <v>0</v>
      </c>
      <c r="AV74">
        <v>0.171371459960937</v>
      </c>
      <c r="AW74">
        <v>0</v>
      </c>
      <c r="AX74">
        <v>0.122596740722656</v>
      </c>
      <c r="AY74">
        <v>0</v>
      </c>
      <c r="AZ74">
        <v>8.8648478190104102E-2</v>
      </c>
      <c r="BA74">
        <v>0</v>
      </c>
      <c r="BB74">
        <v>8.203125E-2</v>
      </c>
      <c r="BC74">
        <v>0</v>
      </c>
      <c r="BD74">
        <v>2.825927734375E-2</v>
      </c>
      <c r="BE74">
        <v>0</v>
      </c>
      <c r="BF74">
        <v>2.2633870442708301E-2</v>
      </c>
      <c r="BH74">
        <f t="shared" ref="BH74:BO74" si="70">_xlfn.XLOOKUP(BH$3,$AR73:$BF73,$AR74:$BF74,-1,0,1)</f>
        <v>0.31292724609375</v>
      </c>
      <c r="BI74">
        <f t="shared" si="70"/>
        <v>0.171371459960937</v>
      </c>
      <c r="BJ74">
        <f t="shared" si="70"/>
        <v>0.171531677246093</v>
      </c>
      <c r="BK74">
        <f t="shared" si="70"/>
        <v>0.122596740722656</v>
      </c>
      <c r="BL74">
        <f t="shared" si="70"/>
        <v>8.8648478190104102E-2</v>
      </c>
      <c r="BM74">
        <f t="shared" si="70"/>
        <v>8.203125E-2</v>
      </c>
      <c r="BN74">
        <f t="shared" si="70"/>
        <v>2.825927734375E-2</v>
      </c>
      <c r="BO74">
        <f t="shared" si="70"/>
        <v>2.2633870442708301E-2</v>
      </c>
      <c r="BQ74">
        <f t="shared" ref="BQ74:BW74" si="71">BH74-BI74</f>
        <v>0.141555786132813</v>
      </c>
      <c r="BR74">
        <f t="shared" si="71"/>
        <v>-1.602172851560002E-4</v>
      </c>
      <c r="BS74">
        <f t="shared" si="71"/>
        <v>4.8934936523437E-2</v>
      </c>
      <c r="BT74">
        <f t="shared" si="71"/>
        <v>3.3948262532551898E-2</v>
      </c>
      <c r="BU74">
        <f t="shared" si="71"/>
        <v>6.6172281901041019E-3</v>
      </c>
      <c r="BV74">
        <f t="shared" si="71"/>
        <v>5.377197265625E-2</v>
      </c>
      <c r="BW74">
        <f t="shared" si="71"/>
        <v>5.625406901041699E-3</v>
      </c>
      <c r="BY74">
        <f>MIN(BQ74:BW74)</f>
        <v>-1.602172851560002E-4</v>
      </c>
      <c r="BZ74">
        <f>MIN(BR74:$BW74)</f>
        <v>-1.602172851560002E-4</v>
      </c>
      <c r="CA74">
        <f>MIN(BS74:$BW74)</f>
        <v>5.625406901041699E-3</v>
      </c>
      <c r="CB74">
        <f>MIN(BT74:$BW74)</f>
        <v>5.625406901041699E-3</v>
      </c>
      <c r="CC74">
        <f>MIN(BU74:$BW74)</f>
        <v>5.625406901041699E-3</v>
      </c>
      <c r="CD74">
        <f>MIN(BV74:$BW74)</f>
        <v>5.625406901041699E-3</v>
      </c>
      <c r="CE74">
        <f>MIN(BW74:$BW74)</f>
        <v>5.625406901041699E-3</v>
      </c>
    </row>
    <row r="75" spans="3:83" x14ac:dyDescent="0.3">
      <c r="AA75" t="s">
        <v>301</v>
      </c>
      <c r="AB75">
        <v>5</v>
      </c>
      <c r="AC75">
        <v>5</v>
      </c>
      <c r="AD75">
        <v>5</v>
      </c>
      <c r="AE75">
        <v>6</v>
      </c>
      <c r="AF75">
        <v>7</v>
      </c>
      <c r="AG75">
        <v>7</v>
      </c>
      <c r="AH75">
        <v>7</v>
      </c>
      <c r="AR75">
        <v>1</v>
      </c>
      <c r="AS75">
        <v>0</v>
      </c>
      <c r="AT75">
        <v>4</v>
      </c>
      <c r="AU75">
        <v>0</v>
      </c>
      <c r="AV75">
        <v>3</v>
      </c>
      <c r="AW75">
        <v>0</v>
      </c>
      <c r="AX75">
        <v>2</v>
      </c>
      <c r="AY75">
        <v>0</v>
      </c>
      <c r="AZ75">
        <v>5</v>
      </c>
      <c r="BA75">
        <v>0</v>
      </c>
      <c r="BB75">
        <v>6</v>
      </c>
      <c r="BC75">
        <v>0</v>
      </c>
      <c r="BD75">
        <v>7</v>
      </c>
      <c r="BE75">
        <v>0</v>
      </c>
      <c r="BF75">
        <v>8</v>
      </c>
    </row>
    <row r="76" spans="3:83" x14ac:dyDescent="0.3">
      <c r="Z76" t="b">
        <f>AA76="((1"</f>
        <v>1</v>
      </c>
      <c r="AA76" t="s">
        <v>300</v>
      </c>
      <c r="AB76">
        <v>0.260009765625</v>
      </c>
      <c r="AC76" t="s">
        <v>306</v>
      </c>
      <c r="AD76">
        <v>0.171531677246093</v>
      </c>
      <c r="AE76" t="s">
        <v>304</v>
      </c>
      <c r="AF76">
        <v>0.171531677246093</v>
      </c>
      <c r="AG76" t="s">
        <v>305</v>
      </c>
      <c r="AH76">
        <v>0.171371459960937</v>
      </c>
      <c r="AI76" t="s">
        <v>307</v>
      </c>
      <c r="AJ76">
        <v>9.0677897135416602E-2</v>
      </c>
      <c r="AK76" t="s">
        <v>308</v>
      </c>
      <c r="AL76">
        <v>8.3984375E-2</v>
      </c>
      <c r="AM76" t="s">
        <v>309</v>
      </c>
      <c r="AN76">
        <v>2.825927734375E-2</v>
      </c>
      <c r="AO76" t="s">
        <v>310</v>
      </c>
      <c r="AP76">
        <v>2.2633870442708301E-2</v>
      </c>
      <c r="AR76">
        <v>0.260009765625</v>
      </c>
      <c r="AS76">
        <v>0</v>
      </c>
      <c r="AT76">
        <v>0.171531677246093</v>
      </c>
      <c r="AU76">
        <v>0</v>
      </c>
      <c r="AV76">
        <v>0.171531677246093</v>
      </c>
      <c r="AW76">
        <v>0</v>
      </c>
      <c r="AX76">
        <v>0.171371459960937</v>
      </c>
      <c r="AY76">
        <v>0</v>
      </c>
      <c r="AZ76">
        <v>9.0677897135416602E-2</v>
      </c>
      <c r="BA76">
        <v>0</v>
      </c>
      <c r="BB76">
        <v>8.3984375E-2</v>
      </c>
      <c r="BC76">
        <v>0</v>
      </c>
      <c r="BD76">
        <v>2.825927734375E-2</v>
      </c>
      <c r="BE76">
        <v>0</v>
      </c>
      <c r="BF76">
        <v>2.2633870442708301E-2</v>
      </c>
      <c r="BH76">
        <f t="shared" ref="BH76:BO76" si="72">_xlfn.XLOOKUP(BH$3,$AR75:$BF75,$AR76:$BF76,-1,0,1)</f>
        <v>0.260009765625</v>
      </c>
      <c r="BI76">
        <f t="shared" si="72"/>
        <v>0.171371459960937</v>
      </c>
      <c r="BJ76">
        <f t="shared" si="72"/>
        <v>0.171531677246093</v>
      </c>
      <c r="BK76">
        <f t="shared" si="72"/>
        <v>0.171531677246093</v>
      </c>
      <c r="BL76">
        <f t="shared" si="72"/>
        <v>9.0677897135416602E-2</v>
      </c>
      <c r="BM76">
        <f t="shared" si="72"/>
        <v>8.3984375E-2</v>
      </c>
      <c r="BN76">
        <f t="shared" si="72"/>
        <v>2.825927734375E-2</v>
      </c>
      <c r="BO76">
        <f t="shared" si="72"/>
        <v>2.2633870442708301E-2</v>
      </c>
      <c r="BQ76">
        <f t="shared" ref="BQ76:BW76" si="73">BH76-BI76</f>
        <v>8.8638305664063E-2</v>
      </c>
      <c r="BR76">
        <f t="shared" si="73"/>
        <v>-1.602172851560002E-4</v>
      </c>
      <c r="BS76">
        <f t="shared" si="73"/>
        <v>0</v>
      </c>
      <c r="BT76">
        <f t="shared" si="73"/>
        <v>8.0853780110676399E-2</v>
      </c>
      <c r="BU76">
        <f t="shared" si="73"/>
        <v>6.6935221354166019E-3</v>
      </c>
      <c r="BV76">
        <f t="shared" si="73"/>
        <v>5.572509765625E-2</v>
      </c>
      <c r="BW76">
        <f t="shared" si="73"/>
        <v>5.625406901041699E-3</v>
      </c>
      <c r="BY76">
        <f>MIN(BQ76:BW76)</f>
        <v>-1.602172851560002E-4</v>
      </c>
      <c r="BZ76">
        <f>MIN(BR76:$BW76)</f>
        <v>-1.602172851560002E-4</v>
      </c>
      <c r="CA76">
        <f>MIN(BS76:$BW76)</f>
        <v>0</v>
      </c>
      <c r="CB76">
        <f>MIN(BT76:$BW76)</f>
        <v>5.625406901041699E-3</v>
      </c>
      <c r="CC76">
        <f>MIN(BU76:$BW76)</f>
        <v>5.625406901041699E-3</v>
      </c>
      <c r="CD76">
        <f>MIN(BV76:$BW76)</f>
        <v>5.625406901041699E-3</v>
      </c>
      <c r="CE76">
        <f>MIN(BW76:$BW76)</f>
        <v>5.625406901041699E-3</v>
      </c>
    </row>
    <row r="77" spans="3:83" x14ac:dyDescent="0.3">
      <c r="AA77" t="s">
        <v>302</v>
      </c>
      <c r="AB77">
        <v>5</v>
      </c>
      <c r="AC77">
        <v>5</v>
      </c>
      <c r="AD77">
        <v>5</v>
      </c>
      <c r="AE77">
        <v>6</v>
      </c>
      <c r="AF77">
        <v>7</v>
      </c>
      <c r="AG77">
        <v>7</v>
      </c>
      <c r="AH77">
        <v>7</v>
      </c>
      <c r="AR77">
        <v>1</v>
      </c>
      <c r="AS77">
        <v>0</v>
      </c>
      <c r="AT77">
        <v>4</v>
      </c>
      <c r="AU77">
        <v>0</v>
      </c>
      <c r="AV77">
        <v>3</v>
      </c>
      <c r="AW77">
        <v>0</v>
      </c>
      <c r="AX77">
        <v>2</v>
      </c>
      <c r="AY77">
        <v>0</v>
      </c>
      <c r="AZ77">
        <v>5</v>
      </c>
      <c r="BA77">
        <v>0</v>
      </c>
      <c r="BB77">
        <v>6</v>
      </c>
      <c r="BC77">
        <v>0</v>
      </c>
      <c r="BD77">
        <v>7</v>
      </c>
      <c r="BE77">
        <v>0</v>
      </c>
      <c r="BF77">
        <v>8</v>
      </c>
    </row>
    <row r="78" spans="3:83" x14ac:dyDescent="0.3">
      <c r="Z78" t="b">
        <f>AA78="((1"</f>
        <v>1</v>
      </c>
      <c r="AA78" t="s">
        <v>300</v>
      </c>
      <c r="AB78">
        <v>0.211639404296875</v>
      </c>
      <c r="AC78" t="s">
        <v>306</v>
      </c>
      <c r="AD78">
        <v>0.171585083007812</v>
      </c>
      <c r="AE78" t="s">
        <v>304</v>
      </c>
      <c r="AF78">
        <v>0.171585083007812</v>
      </c>
      <c r="AG78" t="s">
        <v>305</v>
      </c>
      <c r="AH78">
        <v>0.171478271484375</v>
      </c>
      <c r="AI78" t="s">
        <v>307</v>
      </c>
      <c r="AJ78">
        <v>0.13370768229166599</v>
      </c>
      <c r="AK78" t="s">
        <v>308</v>
      </c>
      <c r="AL78">
        <v>8.7727864583333301E-2</v>
      </c>
      <c r="AM78" t="s">
        <v>309</v>
      </c>
      <c r="AN78">
        <v>2.9561360677083301E-2</v>
      </c>
      <c r="AO78" t="s">
        <v>310</v>
      </c>
      <c r="AP78">
        <v>2.2715250651041598E-2</v>
      </c>
      <c r="AR78">
        <v>0.211639404296875</v>
      </c>
      <c r="AS78">
        <v>0</v>
      </c>
      <c r="AT78">
        <v>0.171585083007812</v>
      </c>
      <c r="AU78">
        <v>0</v>
      </c>
      <c r="AV78">
        <v>0.171585083007812</v>
      </c>
      <c r="AW78">
        <v>0</v>
      </c>
      <c r="AX78">
        <v>0.171478271484375</v>
      </c>
      <c r="AY78">
        <v>0</v>
      </c>
      <c r="AZ78">
        <v>0.13370768229166599</v>
      </c>
      <c r="BA78">
        <v>0</v>
      </c>
      <c r="BB78">
        <v>8.7727864583333301E-2</v>
      </c>
      <c r="BC78">
        <v>0</v>
      </c>
      <c r="BD78">
        <v>2.9561360677083301E-2</v>
      </c>
      <c r="BE78">
        <v>0</v>
      </c>
      <c r="BF78">
        <v>2.2715250651041598E-2</v>
      </c>
      <c r="BH78">
        <f t="shared" ref="BH78:BO78" si="74">_xlfn.XLOOKUP(BH$3,$AR77:$BF77,$AR78:$BF78,-1,0,1)</f>
        <v>0.211639404296875</v>
      </c>
      <c r="BI78">
        <f t="shared" si="74"/>
        <v>0.171478271484375</v>
      </c>
      <c r="BJ78">
        <f t="shared" si="74"/>
        <v>0.171585083007812</v>
      </c>
      <c r="BK78">
        <f t="shared" si="74"/>
        <v>0.171585083007812</v>
      </c>
      <c r="BL78">
        <f t="shared" si="74"/>
        <v>0.13370768229166599</v>
      </c>
      <c r="BM78">
        <f t="shared" si="74"/>
        <v>8.7727864583333301E-2</v>
      </c>
      <c r="BN78">
        <f t="shared" si="74"/>
        <v>2.9561360677083301E-2</v>
      </c>
      <c r="BO78">
        <f t="shared" si="74"/>
        <v>2.2715250651041598E-2</v>
      </c>
      <c r="BQ78">
        <f t="shared" ref="BQ78:BW78" si="75">BH78-BI78</f>
        <v>4.01611328125E-2</v>
      </c>
      <c r="BR78">
        <f t="shared" si="75"/>
        <v>-1.068115234370004E-4</v>
      </c>
      <c r="BS78">
        <f t="shared" si="75"/>
        <v>0</v>
      </c>
      <c r="BT78">
        <f t="shared" si="75"/>
        <v>3.7877400716146009E-2</v>
      </c>
      <c r="BU78">
        <f t="shared" si="75"/>
        <v>4.597981770833269E-2</v>
      </c>
      <c r="BV78">
        <f t="shared" si="75"/>
        <v>5.816650390625E-2</v>
      </c>
      <c r="BW78">
        <f t="shared" si="75"/>
        <v>6.8461100260417025E-3</v>
      </c>
      <c r="BY78">
        <f>MIN(BQ78:BW78)</f>
        <v>-1.068115234370004E-4</v>
      </c>
      <c r="BZ78">
        <f>MIN(BR78:$BW78)</f>
        <v>-1.068115234370004E-4</v>
      </c>
      <c r="CA78">
        <f>MIN(BS78:$BW78)</f>
        <v>0</v>
      </c>
      <c r="CB78">
        <f>MIN(BT78:$BW78)</f>
        <v>6.8461100260417025E-3</v>
      </c>
      <c r="CC78">
        <f>MIN(BU78:$BW78)</f>
        <v>6.8461100260417025E-3</v>
      </c>
      <c r="CD78">
        <f>MIN(BV78:$BW78)</f>
        <v>6.8461100260417025E-3</v>
      </c>
      <c r="CE78">
        <f>MIN(BW78:$BW78)</f>
        <v>6.8461100260417025E-3</v>
      </c>
    </row>
    <row r="79" spans="3:83" x14ac:dyDescent="0.3">
      <c r="AA79" t="s">
        <v>299</v>
      </c>
      <c r="AB79">
        <v>6</v>
      </c>
      <c r="AC79">
        <v>6</v>
      </c>
      <c r="AD79">
        <v>6</v>
      </c>
      <c r="AE79">
        <v>6</v>
      </c>
      <c r="AF79">
        <v>7</v>
      </c>
      <c r="AG79">
        <v>7</v>
      </c>
      <c r="AH79">
        <v>7</v>
      </c>
      <c r="AR79">
        <v>1</v>
      </c>
      <c r="AS79">
        <v>0</v>
      </c>
      <c r="AT79">
        <v>3</v>
      </c>
      <c r="AU79">
        <v>0</v>
      </c>
      <c r="AV79">
        <v>2</v>
      </c>
      <c r="AW79">
        <v>0</v>
      </c>
      <c r="AX79">
        <v>4</v>
      </c>
      <c r="AY79">
        <v>0</v>
      </c>
      <c r="AZ79">
        <v>5</v>
      </c>
      <c r="BA79">
        <v>0</v>
      </c>
      <c r="BB79">
        <v>7</v>
      </c>
      <c r="BC79">
        <v>0</v>
      </c>
      <c r="BD79">
        <v>6</v>
      </c>
      <c r="BE79">
        <v>0</v>
      </c>
      <c r="BF79">
        <v>8</v>
      </c>
    </row>
    <row r="80" spans="3:83" x14ac:dyDescent="0.3">
      <c r="Z80" t="b">
        <f>AA80="((1"</f>
        <v>1</v>
      </c>
      <c r="AA80" t="s">
        <v>300</v>
      </c>
      <c r="AB80">
        <v>0.325103759765625</v>
      </c>
      <c r="AC80" t="s">
        <v>304</v>
      </c>
      <c r="AD80">
        <v>0.14705403645833301</v>
      </c>
      <c r="AE80" t="s">
        <v>305</v>
      </c>
      <c r="AF80">
        <v>0.14697265625</v>
      </c>
      <c r="AG80" t="s">
        <v>306</v>
      </c>
      <c r="AH80">
        <v>0.103627522786458</v>
      </c>
      <c r="AI80" t="s">
        <v>307</v>
      </c>
      <c r="AJ80">
        <v>8.856201171875E-2</v>
      </c>
      <c r="AK80" t="s">
        <v>309</v>
      </c>
      <c r="AL80">
        <v>8.1787109375E-2</v>
      </c>
      <c r="AM80" t="s">
        <v>308</v>
      </c>
      <c r="AN80">
        <v>8.1787109375E-2</v>
      </c>
      <c r="AO80" t="s">
        <v>310</v>
      </c>
      <c r="AP80">
        <v>2.5105794270833301E-2</v>
      </c>
      <c r="AR80">
        <v>0.325103759765625</v>
      </c>
      <c r="AS80">
        <v>0</v>
      </c>
      <c r="AT80">
        <v>0.14705403645833301</v>
      </c>
      <c r="AU80">
        <v>0</v>
      </c>
      <c r="AV80">
        <v>0.14697265625</v>
      </c>
      <c r="AW80">
        <v>0</v>
      </c>
      <c r="AX80">
        <v>0.103627522786458</v>
      </c>
      <c r="AY80">
        <v>0</v>
      </c>
      <c r="AZ80">
        <v>8.856201171875E-2</v>
      </c>
      <c r="BA80">
        <v>0</v>
      </c>
      <c r="BB80">
        <v>8.1787109375E-2</v>
      </c>
      <c r="BC80">
        <v>0</v>
      </c>
      <c r="BD80">
        <v>8.1787109375E-2</v>
      </c>
      <c r="BE80">
        <v>0</v>
      </c>
      <c r="BF80">
        <v>2.5105794270833301E-2</v>
      </c>
      <c r="BH80">
        <f t="shared" ref="BH80:BO80" si="76">_xlfn.XLOOKUP(BH$3,$AR79:$BF79,$AR80:$BF80,-1,0,1)</f>
        <v>0.325103759765625</v>
      </c>
      <c r="BI80">
        <f t="shared" si="76"/>
        <v>0.14697265625</v>
      </c>
      <c r="BJ80">
        <f t="shared" si="76"/>
        <v>0.14705403645833301</v>
      </c>
      <c r="BK80">
        <f t="shared" si="76"/>
        <v>0.103627522786458</v>
      </c>
      <c r="BL80">
        <f t="shared" si="76"/>
        <v>8.856201171875E-2</v>
      </c>
      <c r="BM80">
        <f t="shared" si="76"/>
        <v>8.1787109375E-2</v>
      </c>
      <c r="BN80">
        <f t="shared" si="76"/>
        <v>8.1787109375E-2</v>
      </c>
      <c r="BO80">
        <f t="shared" si="76"/>
        <v>2.5105794270833301E-2</v>
      </c>
      <c r="BQ80">
        <f t="shared" ref="BQ80:BW80" si="77">BH80-BI80</f>
        <v>0.178131103515625</v>
      </c>
      <c r="BR80">
        <f t="shared" si="77"/>
        <v>-8.1380208333009518E-5</v>
      </c>
      <c r="BS80">
        <f t="shared" si="77"/>
        <v>4.3426513671875014E-2</v>
      </c>
      <c r="BT80">
        <f t="shared" si="77"/>
        <v>1.5065511067707996E-2</v>
      </c>
      <c r="BU80">
        <f t="shared" si="77"/>
        <v>6.77490234375E-3</v>
      </c>
      <c r="BV80">
        <f t="shared" si="77"/>
        <v>0</v>
      </c>
      <c r="BW80">
        <f t="shared" si="77"/>
        <v>5.6681315104166699E-2</v>
      </c>
      <c r="BY80">
        <f>MIN(BQ80:BW80)</f>
        <v>-8.1380208333009518E-5</v>
      </c>
      <c r="BZ80">
        <f>MIN(BR80:$BW80)</f>
        <v>-8.1380208333009518E-5</v>
      </c>
      <c r="CA80">
        <f>MIN(BS80:$BW80)</f>
        <v>0</v>
      </c>
      <c r="CB80">
        <f>MIN(BT80:$BW80)</f>
        <v>0</v>
      </c>
      <c r="CC80">
        <f>MIN(BU80:$BW80)</f>
        <v>0</v>
      </c>
      <c r="CD80">
        <f>MIN(BV80:$BW80)</f>
        <v>0</v>
      </c>
      <c r="CE80">
        <f>MIN(BW80:$BW80)</f>
        <v>5.6681315104166699E-2</v>
      </c>
    </row>
    <row r="81" spans="26:83" x14ac:dyDescent="0.3">
      <c r="AA81" t="s">
        <v>301</v>
      </c>
      <c r="AB81">
        <v>6</v>
      </c>
      <c r="AC81">
        <v>6</v>
      </c>
      <c r="AD81">
        <v>6</v>
      </c>
      <c r="AE81">
        <v>6</v>
      </c>
      <c r="AF81">
        <v>7</v>
      </c>
      <c r="AG81">
        <v>7</v>
      </c>
      <c r="AH81">
        <v>7</v>
      </c>
      <c r="AR81">
        <v>1</v>
      </c>
      <c r="AS81">
        <v>0</v>
      </c>
      <c r="AT81">
        <v>4</v>
      </c>
      <c r="AU81">
        <v>0</v>
      </c>
      <c r="AV81">
        <v>3</v>
      </c>
      <c r="AW81">
        <v>0</v>
      </c>
      <c r="AX81">
        <v>2</v>
      </c>
      <c r="AY81">
        <v>0</v>
      </c>
      <c r="AZ81">
        <v>5</v>
      </c>
      <c r="BA81">
        <v>0</v>
      </c>
      <c r="BB81">
        <v>7</v>
      </c>
      <c r="BC81">
        <v>0</v>
      </c>
      <c r="BD81">
        <v>6</v>
      </c>
      <c r="BE81">
        <v>0</v>
      </c>
      <c r="BF81">
        <v>8</v>
      </c>
    </row>
    <row r="82" spans="26:83" x14ac:dyDescent="0.3">
      <c r="Z82" t="b">
        <f>AA82="((1"</f>
        <v>1</v>
      </c>
      <c r="AA82" t="s">
        <v>300</v>
      </c>
      <c r="AB82">
        <v>0.2764892578125</v>
      </c>
      <c r="AC82" t="s">
        <v>306</v>
      </c>
      <c r="AD82">
        <v>0.14705403645833301</v>
      </c>
      <c r="AE82" t="s">
        <v>304</v>
      </c>
      <c r="AF82">
        <v>0.14705403645833301</v>
      </c>
      <c r="AG82" t="s">
        <v>305</v>
      </c>
      <c r="AH82">
        <v>0.14697265625</v>
      </c>
      <c r="AI82" t="s">
        <v>307</v>
      </c>
      <c r="AJ82">
        <v>9.033203125E-2</v>
      </c>
      <c r="AK82" t="s">
        <v>309</v>
      </c>
      <c r="AL82">
        <v>8.349609375E-2</v>
      </c>
      <c r="AM82" t="s">
        <v>308</v>
      </c>
      <c r="AN82">
        <v>8.349609375E-2</v>
      </c>
      <c r="AO82" t="s">
        <v>310</v>
      </c>
      <c r="AP82">
        <v>2.5105794270833301E-2</v>
      </c>
      <c r="AR82">
        <v>0.2764892578125</v>
      </c>
      <c r="AS82">
        <v>0</v>
      </c>
      <c r="AT82">
        <v>0.14705403645833301</v>
      </c>
      <c r="AU82">
        <v>0</v>
      </c>
      <c r="AV82">
        <v>0.14705403645833301</v>
      </c>
      <c r="AW82">
        <v>0</v>
      </c>
      <c r="AX82">
        <v>0.14697265625</v>
      </c>
      <c r="AY82">
        <v>0</v>
      </c>
      <c r="AZ82">
        <v>9.033203125E-2</v>
      </c>
      <c r="BA82">
        <v>0</v>
      </c>
      <c r="BB82">
        <v>8.349609375E-2</v>
      </c>
      <c r="BC82">
        <v>0</v>
      </c>
      <c r="BD82">
        <v>8.349609375E-2</v>
      </c>
      <c r="BE82">
        <v>0</v>
      </c>
      <c r="BF82">
        <v>2.5105794270833301E-2</v>
      </c>
      <c r="BH82">
        <f t="shared" ref="BH82:BO82" si="78">_xlfn.XLOOKUP(BH$3,$AR81:$BF81,$AR82:$BF82,-1,0,1)</f>
        <v>0.2764892578125</v>
      </c>
      <c r="BI82">
        <f t="shared" si="78"/>
        <v>0.14697265625</v>
      </c>
      <c r="BJ82">
        <f t="shared" si="78"/>
        <v>0.14705403645833301</v>
      </c>
      <c r="BK82">
        <f t="shared" si="78"/>
        <v>0.14705403645833301</v>
      </c>
      <c r="BL82">
        <f t="shared" si="78"/>
        <v>9.033203125E-2</v>
      </c>
      <c r="BM82">
        <f t="shared" si="78"/>
        <v>8.349609375E-2</v>
      </c>
      <c r="BN82">
        <f t="shared" si="78"/>
        <v>8.349609375E-2</v>
      </c>
      <c r="BO82">
        <f t="shared" si="78"/>
        <v>2.5105794270833301E-2</v>
      </c>
      <c r="BQ82">
        <f t="shared" ref="BQ82:BW82" si="79">BH82-BI82</f>
        <v>0.1295166015625</v>
      </c>
      <c r="BR82">
        <f t="shared" si="79"/>
        <v>-8.1380208333009518E-5</v>
      </c>
      <c r="BS82">
        <f t="shared" si="79"/>
        <v>0</v>
      </c>
      <c r="BT82">
        <f t="shared" si="79"/>
        <v>5.672200520833301E-2</v>
      </c>
      <c r="BU82">
        <f t="shared" si="79"/>
        <v>6.8359375E-3</v>
      </c>
      <c r="BV82">
        <f t="shared" si="79"/>
        <v>0</v>
      </c>
      <c r="BW82">
        <f t="shared" si="79"/>
        <v>5.8390299479166699E-2</v>
      </c>
      <c r="BY82">
        <f>MIN(BQ82:BW82)</f>
        <v>-8.1380208333009518E-5</v>
      </c>
      <c r="BZ82">
        <f>MIN(BR82:$BW82)</f>
        <v>-8.1380208333009518E-5</v>
      </c>
      <c r="CA82">
        <f>MIN(BS82:$BW82)</f>
        <v>0</v>
      </c>
      <c r="CB82">
        <f>MIN(BT82:$BW82)</f>
        <v>0</v>
      </c>
      <c r="CC82">
        <f>MIN(BU82:$BW82)</f>
        <v>0</v>
      </c>
      <c r="CD82">
        <f>MIN(BV82:$BW82)</f>
        <v>0</v>
      </c>
      <c r="CE82">
        <f>MIN(BW82:$BW82)</f>
        <v>5.8390299479166699E-2</v>
      </c>
    </row>
    <row r="83" spans="26:83" x14ac:dyDescent="0.3">
      <c r="AA83" t="s">
        <v>302</v>
      </c>
      <c r="AB83">
        <v>6</v>
      </c>
      <c r="AC83">
        <v>6</v>
      </c>
      <c r="AD83">
        <v>6</v>
      </c>
      <c r="AE83">
        <v>6</v>
      </c>
      <c r="AF83">
        <v>7</v>
      </c>
      <c r="AG83">
        <v>7</v>
      </c>
      <c r="AH83">
        <v>7</v>
      </c>
      <c r="AR83">
        <v>1</v>
      </c>
      <c r="AS83">
        <v>0</v>
      </c>
      <c r="AT83">
        <v>4</v>
      </c>
      <c r="AU83">
        <v>0</v>
      </c>
      <c r="AV83">
        <v>3</v>
      </c>
      <c r="AW83">
        <v>0</v>
      </c>
      <c r="AX83">
        <v>2</v>
      </c>
      <c r="AY83">
        <v>0</v>
      </c>
      <c r="AZ83">
        <v>5</v>
      </c>
      <c r="BA83">
        <v>0</v>
      </c>
      <c r="BB83">
        <v>7</v>
      </c>
      <c r="BC83">
        <v>0</v>
      </c>
      <c r="BD83">
        <v>6</v>
      </c>
      <c r="BE83">
        <v>0</v>
      </c>
      <c r="BF83">
        <v>8</v>
      </c>
    </row>
    <row r="84" spans="26:83" x14ac:dyDescent="0.3">
      <c r="Z84" t="b">
        <f>AA84="((1"</f>
        <v>1</v>
      </c>
      <c r="AA84" t="s">
        <v>300</v>
      </c>
      <c r="AB84">
        <v>0.22509765625</v>
      </c>
      <c r="AC84" t="s">
        <v>306</v>
      </c>
      <c r="AD84">
        <v>0.14705403645833301</v>
      </c>
      <c r="AE84" t="s">
        <v>304</v>
      </c>
      <c r="AF84">
        <v>0.14705403645833301</v>
      </c>
      <c r="AG84" t="s">
        <v>305</v>
      </c>
      <c r="AH84">
        <v>0.14697265625</v>
      </c>
      <c r="AI84" t="s">
        <v>307</v>
      </c>
      <c r="AJ84">
        <v>0.13395182291666599</v>
      </c>
      <c r="AK84" t="s">
        <v>309</v>
      </c>
      <c r="AL84">
        <v>8.7320963541666602E-2</v>
      </c>
      <c r="AM84" t="s">
        <v>308</v>
      </c>
      <c r="AN84">
        <v>8.7320963541666602E-2</v>
      </c>
      <c r="AO84" t="s">
        <v>310</v>
      </c>
      <c r="AP84">
        <v>2.5227864583333301E-2</v>
      </c>
      <c r="AR84">
        <v>0.22509765625</v>
      </c>
      <c r="AS84">
        <v>0</v>
      </c>
      <c r="AT84">
        <v>0.14705403645833301</v>
      </c>
      <c r="AU84">
        <v>0</v>
      </c>
      <c r="AV84">
        <v>0.14705403645833301</v>
      </c>
      <c r="AW84">
        <v>0</v>
      </c>
      <c r="AX84">
        <v>0.14697265625</v>
      </c>
      <c r="AY84">
        <v>0</v>
      </c>
      <c r="AZ84">
        <v>0.13395182291666599</v>
      </c>
      <c r="BA84">
        <v>0</v>
      </c>
      <c r="BB84">
        <v>8.7320963541666602E-2</v>
      </c>
      <c r="BC84">
        <v>0</v>
      </c>
      <c r="BD84">
        <v>8.7320963541666602E-2</v>
      </c>
      <c r="BE84">
        <v>0</v>
      </c>
      <c r="BF84">
        <v>2.5227864583333301E-2</v>
      </c>
      <c r="BH84">
        <f t="shared" ref="BH84:BO84" si="80">_xlfn.XLOOKUP(BH$3,$AR83:$BF83,$AR84:$BF84,-1,0,1)</f>
        <v>0.22509765625</v>
      </c>
      <c r="BI84">
        <f t="shared" si="80"/>
        <v>0.14697265625</v>
      </c>
      <c r="BJ84">
        <f t="shared" si="80"/>
        <v>0.14705403645833301</v>
      </c>
      <c r="BK84">
        <f t="shared" si="80"/>
        <v>0.14705403645833301</v>
      </c>
      <c r="BL84">
        <f t="shared" si="80"/>
        <v>0.13395182291666599</v>
      </c>
      <c r="BM84">
        <f t="shared" si="80"/>
        <v>8.7320963541666602E-2</v>
      </c>
      <c r="BN84">
        <f t="shared" si="80"/>
        <v>8.7320963541666602E-2</v>
      </c>
      <c r="BO84">
        <f t="shared" si="80"/>
        <v>2.5227864583333301E-2</v>
      </c>
      <c r="BQ84">
        <f t="shared" ref="BQ84:BW84" si="81">BH84-BI84</f>
        <v>7.8125E-2</v>
      </c>
      <c r="BR84">
        <f t="shared" si="81"/>
        <v>-8.1380208333009518E-5</v>
      </c>
      <c r="BS84">
        <f t="shared" si="81"/>
        <v>0</v>
      </c>
      <c r="BT84">
        <f t="shared" si="81"/>
        <v>1.3102213541667018E-2</v>
      </c>
      <c r="BU84">
        <f t="shared" si="81"/>
        <v>4.6630859374999389E-2</v>
      </c>
      <c r="BV84">
        <f t="shared" si="81"/>
        <v>0</v>
      </c>
      <c r="BW84">
        <f t="shared" si="81"/>
        <v>6.2093098958333301E-2</v>
      </c>
      <c r="BY84">
        <f>MIN(BQ84:BW84)</f>
        <v>-8.1380208333009518E-5</v>
      </c>
      <c r="BZ84">
        <f>MIN(BR84:$BW84)</f>
        <v>-8.1380208333009518E-5</v>
      </c>
      <c r="CA84">
        <f>MIN(BS84:$BW84)</f>
        <v>0</v>
      </c>
      <c r="CB84">
        <f>MIN(BT84:$BW84)</f>
        <v>0</v>
      </c>
      <c r="CC84">
        <f>MIN(BU84:$BW84)</f>
        <v>0</v>
      </c>
      <c r="CD84">
        <f>MIN(BV84:$BW84)</f>
        <v>0</v>
      </c>
      <c r="CE84">
        <f>MIN(BW84:$BW84)</f>
        <v>6.2093098958333301E-2</v>
      </c>
    </row>
    <row r="85" spans="26:83" x14ac:dyDescent="0.3">
      <c r="AA85" t="s">
        <v>303</v>
      </c>
      <c r="AB85">
        <v>6</v>
      </c>
      <c r="AC85">
        <v>6</v>
      </c>
      <c r="AD85">
        <v>6</v>
      </c>
      <c r="AE85">
        <v>6</v>
      </c>
      <c r="AF85">
        <v>7</v>
      </c>
      <c r="AG85">
        <v>7</v>
      </c>
      <c r="AH85">
        <v>7</v>
      </c>
      <c r="AR85">
        <v>1</v>
      </c>
      <c r="AS85">
        <v>0</v>
      </c>
      <c r="AT85">
        <v>4</v>
      </c>
      <c r="AU85">
        <v>0</v>
      </c>
      <c r="AV85">
        <v>3</v>
      </c>
      <c r="AW85">
        <v>0</v>
      </c>
      <c r="AX85">
        <v>2</v>
      </c>
      <c r="AY85">
        <v>0</v>
      </c>
      <c r="AZ85">
        <v>5</v>
      </c>
      <c r="BA85">
        <v>0</v>
      </c>
      <c r="BB85">
        <v>6</v>
      </c>
      <c r="BC85">
        <v>0</v>
      </c>
      <c r="BD85">
        <v>7</v>
      </c>
      <c r="BE85">
        <v>0</v>
      </c>
      <c r="BF85">
        <v>8</v>
      </c>
    </row>
    <row r="86" spans="26:83" x14ac:dyDescent="0.3">
      <c r="Z86" t="b">
        <f>AA86="((1"</f>
        <v>1</v>
      </c>
      <c r="AA86" t="s">
        <v>300</v>
      </c>
      <c r="AB86">
        <v>0.18257649739583301</v>
      </c>
      <c r="AC86" t="s">
        <v>306</v>
      </c>
      <c r="AD86">
        <v>0.1470947265625</v>
      </c>
      <c r="AE86" t="s">
        <v>304</v>
      </c>
      <c r="AF86">
        <v>0.1470947265625</v>
      </c>
      <c r="AG86" t="s">
        <v>305</v>
      </c>
      <c r="AH86">
        <v>0.14705403645833301</v>
      </c>
      <c r="AI86" t="s">
        <v>307</v>
      </c>
      <c r="AJ86">
        <v>0.134033203125</v>
      </c>
      <c r="AK86" t="s">
        <v>308</v>
      </c>
      <c r="AL86">
        <v>0.125</v>
      </c>
      <c r="AM86" t="s">
        <v>309</v>
      </c>
      <c r="AN86">
        <v>9.08203125E-2</v>
      </c>
      <c r="AO86" t="s">
        <v>310</v>
      </c>
      <c r="AP86">
        <v>2.6326497395833301E-2</v>
      </c>
      <c r="AR86">
        <v>0.18257649739583301</v>
      </c>
      <c r="AS86">
        <v>0</v>
      </c>
      <c r="AT86">
        <v>0.1470947265625</v>
      </c>
      <c r="AU86">
        <v>0</v>
      </c>
      <c r="AV86">
        <v>0.1470947265625</v>
      </c>
      <c r="AW86">
        <v>0</v>
      </c>
      <c r="AX86">
        <v>0.14705403645833301</v>
      </c>
      <c r="AY86">
        <v>0</v>
      </c>
      <c r="AZ86">
        <v>0.134033203125</v>
      </c>
      <c r="BA86">
        <v>0</v>
      </c>
      <c r="BB86">
        <v>0.125</v>
      </c>
      <c r="BC86">
        <v>0</v>
      </c>
      <c r="BD86">
        <v>9.08203125E-2</v>
      </c>
      <c r="BE86">
        <v>0</v>
      </c>
      <c r="BF86">
        <v>2.6326497395833301E-2</v>
      </c>
      <c r="BH86">
        <f t="shared" ref="BH86:BO86" si="82">_xlfn.XLOOKUP(BH$3,$AR85:$BF85,$AR86:$BF86,-1,0,1)</f>
        <v>0.18257649739583301</v>
      </c>
      <c r="BI86">
        <f t="shared" si="82"/>
        <v>0.14705403645833301</v>
      </c>
      <c r="BJ86">
        <f t="shared" si="82"/>
        <v>0.1470947265625</v>
      </c>
      <c r="BK86">
        <f t="shared" si="82"/>
        <v>0.1470947265625</v>
      </c>
      <c r="BL86">
        <f t="shared" si="82"/>
        <v>0.134033203125</v>
      </c>
      <c r="BM86">
        <f t="shared" si="82"/>
        <v>0.125</v>
      </c>
      <c r="BN86">
        <f t="shared" si="82"/>
        <v>9.08203125E-2</v>
      </c>
      <c r="BO86">
        <f t="shared" si="82"/>
        <v>2.6326497395833301E-2</v>
      </c>
      <c r="BQ86">
        <f t="shared" ref="BQ86:BW86" si="83">BH86-BI86</f>
        <v>3.55224609375E-2</v>
      </c>
      <c r="BR86">
        <f t="shared" si="83"/>
        <v>-4.0690104166990482E-5</v>
      </c>
      <c r="BS86">
        <f t="shared" si="83"/>
        <v>0</v>
      </c>
      <c r="BT86">
        <f t="shared" si="83"/>
        <v>1.30615234375E-2</v>
      </c>
      <c r="BU86">
        <f t="shared" si="83"/>
        <v>9.033203125E-3</v>
      </c>
      <c r="BV86">
        <f t="shared" si="83"/>
        <v>3.41796875E-2</v>
      </c>
      <c r="BW86">
        <f t="shared" si="83"/>
        <v>6.4493815104166699E-2</v>
      </c>
      <c r="BY86">
        <f>MIN(BQ86:BW86)</f>
        <v>-4.0690104166990482E-5</v>
      </c>
      <c r="BZ86">
        <f>MIN(BR86:$BW86)</f>
        <v>-4.0690104166990482E-5</v>
      </c>
      <c r="CA86">
        <f>MIN(BS86:$BW86)</f>
        <v>0</v>
      </c>
      <c r="CB86">
        <f>MIN(BT86:$BW86)</f>
        <v>9.033203125E-3</v>
      </c>
      <c r="CC86">
        <f>MIN(BU86:$BW86)</f>
        <v>9.033203125E-3</v>
      </c>
      <c r="CD86">
        <f>MIN(BV86:$BW86)</f>
        <v>3.41796875E-2</v>
      </c>
      <c r="CE86">
        <f>MIN(BW86:$BW86)</f>
        <v>6.4493815104166699E-2</v>
      </c>
    </row>
    <row r="87" spans="26:83" x14ac:dyDescent="0.3">
      <c r="AA87" t="s">
        <v>299</v>
      </c>
      <c r="AB87">
        <v>4</v>
      </c>
      <c r="AC87">
        <v>4</v>
      </c>
      <c r="AD87">
        <v>4</v>
      </c>
      <c r="AE87">
        <v>7</v>
      </c>
      <c r="AF87">
        <v>7</v>
      </c>
      <c r="AG87">
        <v>7</v>
      </c>
      <c r="AH87">
        <v>7</v>
      </c>
      <c r="AR87">
        <v>1</v>
      </c>
      <c r="AS87">
        <v>0</v>
      </c>
      <c r="AT87">
        <v>3</v>
      </c>
      <c r="AU87">
        <v>0</v>
      </c>
      <c r="AV87">
        <v>2</v>
      </c>
      <c r="AW87">
        <v>0</v>
      </c>
      <c r="AX87">
        <v>4</v>
      </c>
      <c r="AY87">
        <v>0</v>
      </c>
      <c r="AZ87">
        <v>5</v>
      </c>
      <c r="BA87">
        <v>0</v>
      </c>
      <c r="BB87">
        <v>8</v>
      </c>
      <c r="BC87">
        <v>0</v>
      </c>
      <c r="BD87">
        <v>7</v>
      </c>
      <c r="BE87">
        <v>0</v>
      </c>
      <c r="BF87">
        <v>6</v>
      </c>
    </row>
    <row r="88" spans="26:83" x14ac:dyDescent="0.3">
      <c r="Z88" t="b">
        <f>AA88="((1"</f>
        <v>1</v>
      </c>
      <c r="AA88" t="s">
        <v>300</v>
      </c>
      <c r="AB88">
        <v>0.30040740966796797</v>
      </c>
      <c r="AC88" t="s">
        <v>304</v>
      </c>
      <c r="AD88">
        <v>0.198646545410156</v>
      </c>
      <c r="AE88" t="s">
        <v>305</v>
      </c>
      <c r="AF88">
        <v>0.198440551757812</v>
      </c>
      <c r="AG88" t="s">
        <v>306</v>
      </c>
      <c r="AH88">
        <v>0.144058227539062</v>
      </c>
      <c r="AI88" t="s">
        <v>307</v>
      </c>
      <c r="AJ88">
        <v>8.2275390625E-2</v>
      </c>
      <c r="AK88" t="s">
        <v>310</v>
      </c>
      <c r="AL88">
        <v>2.5390625E-2</v>
      </c>
      <c r="AM88" t="s">
        <v>309</v>
      </c>
      <c r="AN88">
        <v>2.5390625E-2</v>
      </c>
      <c r="AO88" t="s">
        <v>308</v>
      </c>
      <c r="AP88">
        <v>2.5390625E-2</v>
      </c>
      <c r="AR88">
        <v>0.30040740966796797</v>
      </c>
      <c r="AS88">
        <v>0</v>
      </c>
      <c r="AT88">
        <v>0.198646545410156</v>
      </c>
      <c r="AU88">
        <v>0</v>
      </c>
      <c r="AV88">
        <v>0.198440551757812</v>
      </c>
      <c r="AW88">
        <v>0</v>
      </c>
      <c r="AX88">
        <v>0.144058227539062</v>
      </c>
      <c r="AY88">
        <v>0</v>
      </c>
      <c r="AZ88">
        <v>8.2275390625E-2</v>
      </c>
      <c r="BA88">
        <v>0</v>
      </c>
      <c r="BB88">
        <v>2.5390625E-2</v>
      </c>
      <c r="BC88">
        <v>0</v>
      </c>
      <c r="BD88">
        <v>2.5390625E-2</v>
      </c>
      <c r="BE88">
        <v>0</v>
      </c>
      <c r="BF88">
        <v>2.5390625E-2</v>
      </c>
      <c r="BH88">
        <f t="shared" ref="BH88:BO88" si="84">_xlfn.XLOOKUP(BH$3,$AR87:$BF87,$AR88:$BF88,-1,0,1)</f>
        <v>0.30040740966796797</v>
      </c>
      <c r="BI88">
        <f t="shared" si="84"/>
        <v>0.198440551757812</v>
      </c>
      <c r="BJ88">
        <f t="shared" si="84"/>
        <v>0.198646545410156</v>
      </c>
      <c r="BK88">
        <f t="shared" si="84"/>
        <v>0.144058227539062</v>
      </c>
      <c r="BL88">
        <f t="shared" si="84"/>
        <v>8.2275390625E-2</v>
      </c>
      <c r="BM88">
        <f t="shared" si="84"/>
        <v>2.5390625E-2</v>
      </c>
      <c r="BN88">
        <f t="shared" si="84"/>
        <v>2.5390625E-2</v>
      </c>
      <c r="BO88">
        <f t="shared" si="84"/>
        <v>2.5390625E-2</v>
      </c>
      <c r="BQ88">
        <f t="shared" ref="BQ88:BW88" si="85">BH88-BI88</f>
        <v>0.10196685791015597</v>
      </c>
      <c r="BR88">
        <f t="shared" si="85"/>
        <v>-2.059936523439998E-4</v>
      </c>
      <c r="BS88">
        <f t="shared" si="85"/>
        <v>5.4588317871094E-2</v>
      </c>
      <c r="BT88">
        <f t="shared" si="85"/>
        <v>6.1782836914062E-2</v>
      </c>
      <c r="BU88">
        <f t="shared" si="85"/>
        <v>5.6884765625E-2</v>
      </c>
      <c r="BV88">
        <f t="shared" si="85"/>
        <v>0</v>
      </c>
      <c r="BW88">
        <f t="shared" si="85"/>
        <v>0</v>
      </c>
      <c r="BY88">
        <f>MIN(BQ88:BW88)</f>
        <v>-2.059936523439998E-4</v>
      </c>
      <c r="BZ88">
        <f>MIN(BR88:$BW88)</f>
        <v>-2.059936523439998E-4</v>
      </c>
      <c r="CA88">
        <f>MIN(BS88:$BW88)</f>
        <v>0</v>
      </c>
      <c r="CB88">
        <f>MIN(BT88:$BW88)</f>
        <v>0</v>
      </c>
      <c r="CC88">
        <f>MIN(BU88:$BW88)</f>
        <v>0</v>
      </c>
      <c r="CD88">
        <f>MIN(BV88:$BW88)</f>
        <v>0</v>
      </c>
      <c r="CE88">
        <f>MIN(BW88:$BW88)</f>
        <v>0</v>
      </c>
    </row>
    <row r="89" spans="26:83" x14ac:dyDescent="0.3">
      <c r="Z89" s="40"/>
      <c r="AA89" s="40" t="s">
        <v>301</v>
      </c>
      <c r="AB89" s="40">
        <v>4</v>
      </c>
      <c r="AC89" s="40">
        <v>4</v>
      </c>
      <c r="AD89" s="40">
        <v>4</v>
      </c>
      <c r="AE89" s="40">
        <v>7</v>
      </c>
      <c r="AF89" s="40">
        <v>7</v>
      </c>
      <c r="AG89" s="40">
        <v>7</v>
      </c>
      <c r="AH89" s="40">
        <v>7</v>
      </c>
      <c r="AI89" s="40"/>
      <c r="AJ89" s="40"/>
      <c r="AK89" s="40"/>
      <c r="AL89" s="40"/>
      <c r="AM89" s="40"/>
      <c r="AN89" s="40"/>
      <c r="AO89" s="40"/>
      <c r="AP89" s="40"/>
      <c r="AR89">
        <v>1</v>
      </c>
      <c r="AS89">
        <v>0</v>
      </c>
      <c r="AT89">
        <v>3</v>
      </c>
      <c r="AU89">
        <v>0</v>
      </c>
      <c r="AV89">
        <v>4</v>
      </c>
      <c r="AW89">
        <v>0</v>
      </c>
      <c r="AX89">
        <v>2</v>
      </c>
      <c r="AY89">
        <v>0</v>
      </c>
      <c r="AZ89">
        <v>5</v>
      </c>
      <c r="BA89">
        <v>0</v>
      </c>
      <c r="BB89">
        <v>8</v>
      </c>
      <c r="BC89">
        <v>0</v>
      </c>
      <c r="BD89">
        <v>7</v>
      </c>
      <c r="BE89">
        <v>0</v>
      </c>
      <c r="BF89">
        <v>6</v>
      </c>
    </row>
    <row r="90" spans="26:83" x14ac:dyDescent="0.3">
      <c r="Z90" s="40" t="b">
        <f>AA90="((1"</f>
        <v>1</v>
      </c>
      <c r="AA90" s="40" t="s">
        <v>300</v>
      </c>
      <c r="AB90" s="40">
        <v>0.243621826171875</v>
      </c>
      <c r="AC90" s="40" t="s">
        <v>304</v>
      </c>
      <c r="AD90" s="40">
        <v>0.198646545410156</v>
      </c>
      <c r="AE90" s="40" t="s">
        <v>306</v>
      </c>
      <c r="AF90" s="40">
        <v>0.198646545410156</v>
      </c>
      <c r="AG90" s="40" t="s">
        <v>305</v>
      </c>
      <c r="AH90" s="40">
        <v>0.198440551757812</v>
      </c>
      <c r="AI90" s="40" t="s">
        <v>307</v>
      </c>
      <c r="AJ90" s="40">
        <v>8.447265625E-2</v>
      </c>
      <c r="AK90" s="40" t="s">
        <v>310</v>
      </c>
      <c r="AL90" s="40">
        <v>2.5390625E-2</v>
      </c>
      <c r="AM90" s="40" t="s">
        <v>309</v>
      </c>
      <c r="AN90" s="40">
        <v>2.5390625E-2</v>
      </c>
      <c r="AO90" s="40" t="s">
        <v>308</v>
      </c>
      <c r="AP90" s="40">
        <v>2.5390625E-2</v>
      </c>
      <c r="AR90">
        <v>0.243621826171875</v>
      </c>
      <c r="AS90">
        <v>0</v>
      </c>
      <c r="AT90">
        <v>0.198646545410156</v>
      </c>
      <c r="AU90">
        <v>0</v>
      </c>
      <c r="AV90">
        <v>0.198646545410156</v>
      </c>
      <c r="AW90">
        <v>0</v>
      </c>
      <c r="AX90">
        <v>0.198440551757812</v>
      </c>
      <c r="AY90">
        <v>0</v>
      </c>
      <c r="AZ90">
        <v>8.447265625E-2</v>
      </c>
      <c r="BA90">
        <v>0</v>
      </c>
      <c r="BB90">
        <v>2.5390625E-2</v>
      </c>
      <c r="BC90">
        <v>0</v>
      </c>
      <c r="BD90">
        <v>2.5390625E-2</v>
      </c>
      <c r="BE90">
        <v>0</v>
      </c>
      <c r="BF90">
        <v>2.5390625E-2</v>
      </c>
      <c r="BH90">
        <f t="shared" ref="BH90:BO90" si="86">_xlfn.XLOOKUP(BH$3,$AR89:$BF89,$AR90:$BF90,-1,0,1)</f>
        <v>0.243621826171875</v>
      </c>
      <c r="BI90">
        <f t="shared" si="86"/>
        <v>0.198440551757812</v>
      </c>
      <c r="BJ90">
        <f t="shared" si="86"/>
        <v>0.198646545410156</v>
      </c>
      <c r="BK90">
        <f t="shared" si="86"/>
        <v>0.198646545410156</v>
      </c>
      <c r="BL90">
        <f t="shared" si="86"/>
        <v>8.447265625E-2</v>
      </c>
      <c r="BM90">
        <f t="shared" si="86"/>
        <v>2.5390625E-2</v>
      </c>
      <c r="BN90">
        <f t="shared" si="86"/>
        <v>2.5390625E-2</v>
      </c>
      <c r="BO90">
        <f t="shared" si="86"/>
        <v>2.5390625E-2</v>
      </c>
      <c r="BQ90">
        <f t="shared" ref="BQ90:BW90" si="87">BH90-BI90</f>
        <v>4.5181274414063E-2</v>
      </c>
      <c r="BR90">
        <f t="shared" si="87"/>
        <v>-2.059936523439998E-4</v>
      </c>
      <c r="BS90">
        <f t="shared" si="87"/>
        <v>0</v>
      </c>
      <c r="BT90">
        <f t="shared" si="87"/>
        <v>0.114173889160156</v>
      </c>
      <c r="BU90">
        <f t="shared" si="87"/>
        <v>5.908203125E-2</v>
      </c>
      <c r="BV90">
        <f t="shared" si="87"/>
        <v>0</v>
      </c>
      <c r="BW90">
        <f t="shared" si="87"/>
        <v>0</v>
      </c>
      <c r="BY90">
        <f>MIN(BQ90:BW90)</f>
        <v>-2.059936523439998E-4</v>
      </c>
      <c r="BZ90">
        <f>MIN(BR90:$BW90)</f>
        <v>-2.059936523439998E-4</v>
      </c>
      <c r="CA90">
        <f>MIN(BS90:$BW90)</f>
        <v>0</v>
      </c>
      <c r="CB90">
        <f>MIN(BT90:$BW90)</f>
        <v>0</v>
      </c>
      <c r="CC90">
        <f>MIN(BU90:$BW90)</f>
        <v>0</v>
      </c>
      <c r="CD90">
        <f>MIN(BV90:$BW90)</f>
        <v>0</v>
      </c>
      <c r="CE90">
        <f>MIN(BW90:$BW90)</f>
        <v>0</v>
      </c>
    </row>
    <row r="91" spans="26:83" x14ac:dyDescent="0.3">
      <c r="AA91" t="s">
        <v>299</v>
      </c>
      <c r="AB91">
        <v>5</v>
      </c>
      <c r="AC91">
        <v>5</v>
      </c>
      <c r="AD91">
        <v>5</v>
      </c>
      <c r="AE91">
        <v>7</v>
      </c>
      <c r="AF91">
        <v>7</v>
      </c>
      <c r="AG91">
        <v>7</v>
      </c>
      <c r="AH91">
        <v>7</v>
      </c>
      <c r="AR91">
        <v>1</v>
      </c>
      <c r="AS91">
        <v>0</v>
      </c>
      <c r="AT91">
        <v>3</v>
      </c>
      <c r="AU91">
        <v>0</v>
      </c>
      <c r="AV91">
        <v>2</v>
      </c>
      <c r="AW91">
        <v>0</v>
      </c>
      <c r="AX91">
        <v>4</v>
      </c>
      <c r="AY91">
        <v>0</v>
      </c>
      <c r="AZ91">
        <v>6</v>
      </c>
      <c r="BA91">
        <v>0</v>
      </c>
      <c r="BB91">
        <v>5</v>
      </c>
      <c r="BC91">
        <v>0</v>
      </c>
      <c r="BD91">
        <v>8</v>
      </c>
      <c r="BE91">
        <v>0</v>
      </c>
      <c r="BF91">
        <v>7</v>
      </c>
    </row>
    <row r="92" spans="26:83" x14ac:dyDescent="0.3">
      <c r="Z92" t="b">
        <f>AA92="((1"</f>
        <v>1</v>
      </c>
      <c r="AA92" t="s">
        <v>300</v>
      </c>
      <c r="AB92">
        <v>0.31292724609375</v>
      </c>
      <c r="AC92" t="s">
        <v>304</v>
      </c>
      <c r="AD92">
        <v>0.171905517578125</v>
      </c>
      <c r="AE92" t="s">
        <v>305</v>
      </c>
      <c r="AF92">
        <v>0.17169189453125</v>
      </c>
      <c r="AG92" t="s">
        <v>306</v>
      </c>
      <c r="AH92">
        <v>0.122894287109375</v>
      </c>
      <c r="AI92" t="s">
        <v>308</v>
      </c>
      <c r="AJ92">
        <v>8.203125E-2</v>
      </c>
      <c r="AK92" t="s">
        <v>307</v>
      </c>
      <c r="AL92">
        <v>8.203125E-2</v>
      </c>
      <c r="AM92" t="s">
        <v>310</v>
      </c>
      <c r="AN92">
        <v>2.825927734375E-2</v>
      </c>
      <c r="AO92" t="s">
        <v>309</v>
      </c>
      <c r="AP92">
        <v>2.825927734375E-2</v>
      </c>
      <c r="AR92">
        <v>0.31292724609375</v>
      </c>
      <c r="AS92">
        <v>0</v>
      </c>
      <c r="AT92">
        <v>0.171905517578125</v>
      </c>
      <c r="AU92">
        <v>0</v>
      </c>
      <c r="AV92">
        <v>0.17169189453125</v>
      </c>
      <c r="AW92">
        <v>0</v>
      </c>
      <c r="AX92">
        <v>0.122894287109375</v>
      </c>
      <c r="AY92">
        <v>0</v>
      </c>
      <c r="AZ92">
        <v>8.203125E-2</v>
      </c>
      <c r="BA92">
        <v>0</v>
      </c>
      <c r="BB92">
        <v>8.203125E-2</v>
      </c>
      <c r="BC92">
        <v>0</v>
      </c>
      <c r="BD92">
        <v>2.825927734375E-2</v>
      </c>
      <c r="BE92">
        <v>0</v>
      </c>
      <c r="BF92">
        <v>2.825927734375E-2</v>
      </c>
      <c r="BH92">
        <f t="shared" ref="BH92:BO92" si="88">_xlfn.XLOOKUP(BH$3,$AR91:$BF91,$AR92:$BF92,-1,0,1)</f>
        <v>0.31292724609375</v>
      </c>
      <c r="BI92">
        <f t="shared" si="88"/>
        <v>0.17169189453125</v>
      </c>
      <c r="BJ92">
        <f t="shared" si="88"/>
        <v>0.171905517578125</v>
      </c>
      <c r="BK92">
        <f t="shared" si="88"/>
        <v>0.122894287109375</v>
      </c>
      <c r="BL92">
        <f t="shared" si="88"/>
        <v>8.203125E-2</v>
      </c>
      <c r="BM92">
        <f t="shared" si="88"/>
        <v>8.203125E-2</v>
      </c>
      <c r="BN92">
        <f t="shared" si="88"/>
        <v>2.825927734375E-2</v>
      </c>
      <c r="BO92">
        <f t="shared" si="88"/>
        <v>2.825927734375E-2</v>
      </c>
      <c r="BQ92">
        <f t="shared" ref="BQ92:BW92" si="89">BH92-BI92</f>
        <v>0.1412353515625</v>
      </c>
      <c r="BR92">
        <f t="shared" si="89"/>
        <v>-2.13623046875E-4</v>
      </c>
      <c r="BS92">
        <f t="shared" si="89"/>
        <v>4.901123046875E-2</v>
      </c>
      <c r="BT92">
        <f t="shared" si="89"/>
        <v>4.0863037109375E-2</v>
      </c>
      <c r="BU92">
        <f t="shared" si="89"/>
        <v>0</v>
      </c>
      <c r="BV92">
        <f t="shared" si="89"/>
        <v>5.377197265625E-2</v>
      </c>
      <c r="BW92">
        <f t="shared" si="89"/>
        <v>0</v>
      </c>
      <c r="BY92">
        <f>MIN(BQ92:BW92)</f>
        <v>-2.13623046875E-4</v>
      </c>
      <c r="BZ92">
        <f>MIN(BR92:$BW92)</f>
        <v>-2.13623046875E-4</v>
      </c>
      <c r="CA92">
        <f>MIN(BS92:$BW92)</f>
        <v>0</v>
      </c>
      <c r="CB92">
        <f>MIN(BT92:$BW92)</f>
        <v>0</v>
      </c>
      <c r="CC92">
        <f>MIN(BU92:$BW92)</f>
        <v>0</v>
      </c>
      <c r="CD92">
        <f>MIN(BV92:$BW92)</f>
        <v>0</v>
      </c>
      <c r="CE92">
        <f>MIN(BW92:$BW92)</f>
        <v>0</v>
      </c>
    </row>
    <row r="93" spans="26:83" x14ac:dyDescent="0.3">
      <c r="AA93" t="s">
        <v>301</v>
      </c>
      <c r="AB93">
        <v>5</v>
      </c>
      <c r="AC93">
        <v>5</v>
      </c>
      <c r="AD93">
        <v>5</v>
      </c>
      <c r="AE93">
        <v>7</v>
      </c>
      <c r="AF93">
        <v>7</v>
      </c>
      <c r="AG93">
        <v>7</v>
      </c>
      <c r="AH93">
        <v>7</v>
      </c>
      <c r="AR93">
        <v>1</v>
      </c>
      <c r="AS93">
        <v>0</v>
      </c>
      <c r="AT93">
        <v>3</v>
      </c>
      <c r="AU93">
        <v>0</v>
      </c>
      <c r="AV93">
        <v>4</v>
      </c>
      <c r="AW93">
        <v>0</v>
      </c>
      <c r="AX93">
        <v>2</v>
      </c>
      <c r="AY93">
        <v>0</v>
      </c>
      <c r="AZ93">
        <v>6</v>
      </c>
      <c r="BA93">
        <v>0</v>
      </c>
      <c r="BB93">
        <v>5</v>
      </c>
      <c r="BC93">
        <v>0</v>
      </c>
      <c r="BD93">
        <v>8</v>
      </c>
      <c r="BE93">
        <v>0</v>
      </c>
      <c r="BF93">
        <v>7</v>
      </c>
    </row>
    <row r="94" spans="26:83" x14ac:dyDescent="0.3">
      <c r="Z94" t="b">
        <f>AA94="((1"</f>
        <v>1</v>
      </c>
      <c r="AA94" t="s">
        <v>300</v>
      </c>
      <c r="AB94">
        <v>0.260009765625</v>
      </c>
      <c r="AC94" t="s">
        <v>304</v>
      </c>
      <c r="AD94">
        <v>0.171905517578125</v>
      </c>
      <c r="AE94" t="s">
        <v>306</v>
      </c>
      <c r="AF94">
        <v>0.171905517578125</v>
      </c>
      <c r="AG94" t="s">
        <v>305</v>
      </c>
      <c r="AH94">
        <v>0.17169189453125</v>
      </c>
      <c r="AI94" t="s">
        <v>308</v>
      </c>
      <c r="AJ94">
        <v>8.3984375E-2</v>
      </c>
      <c r="AK94" t="s">
        <v>307</v>
      </c>
      <c r="AL94">
        <v>8.3984375E-2</v>
      </c>
      <c r="AM94" t="s">
        <v>310</v>
      </c>
      <c r="AN94">
        <v>2.825927734375E-2</v>
      </c>
      <c r="AO94" t="s">
        <v>309</v>
      </c>
      <c r="AP94">
        <v>2.825927734375E-2</v>
      </c>
      <c r="AR94">
        <v>0.260009765625</v>
      </c>
      <c r="AS94">
        <v>0</v>
      </c>
      <c r="AT94">
        <v>0.171905517578125</v>
      </c>
      <c r="AU94">
        <v>0</v>
      </c>
      <c r="AV94">
        <v>0.171905517578125</v>
      </c>
      <c r="AW94">
        <v>0</v>
      </c>
      <c r="AX94">
        <v>0.17169189453125</v>
      </c>
      <c r="AY94">
        <v>0</v>
      </c>
      <c r="AZ94">
        <v>8.3984375E-2</v>
      </c>
      <c r="BA94">
        <v>0</v>
      </c>
      <c r="BB94">
        <v>8.3984375E-2</v>
      </c>
      <c r="BC94">
        <v>0</v>
      </c>
      <c r="BD94">
        <v>2.825927734375E-2</v>
      </c>
      <c r="BE94">
        <v>0</v>
      </c>
      <c r="BF94">
        <v>2.825927734375E-2</v>
      </c>
      <c r="BH94">
        <f t="shared" ref="BH94:BO94" si="90">_xlfn.XLOOKUP(BH$3,$AR93:$BF93,$AR94:$BF94,-1,0,1)</f>
        <v>0.260009765625</v>
      </c>
      <c r="BI94">
        <f t="shared" si="90"/>
        <v>0.17169189453125</v>
      </c>
      <c r="BJ94">
        <f t="shared" si="90"/>
        <v>0.171905517578125</v>
      </c>
      <c r="BK94">
        <f t="shared" si="90"/>
        <v>0.171905517578125</v>
      </c>
      <c r="BL94">
        <f t="shared" si="90"/>
        <v>8.3984375E-2</v>
      </c>
      <c r="BM94">
        <f t="shared" si="90"/>
        <v>8.3984375E-2</v>
      </c>
      <c r="BN94">
        <f t="shared" si="90"/>
        <v>2.825927734375E-2</v>
      </c>
      <c r="BO94">
        <f t="shared" si="90"/>
        <v>2.825927734375E-2</v>
      </c>
      <c r="BQ94">
        <f t="shared" ref="BQ94:BW94" si="91">BH94-BI94</f>
        <v>8.831787109375E-2</v>
      </c>
      <c r="BR94">
        <f t="shared" si="91"/>
        <v>-2.13623046875E-4</v>
      </c>
      <c r="BS94">
        <f t="shared" si="91"/>
        <v>0</v>
      </c>
      <c r="BT94">
        <f t="shared" si="91"/>
        <v>8.7921142578125E-2</v>
      </c>
      <c r="BU94">
        <f t="shared" si="91"/>
        <v>0</v>
      </c>
      <c r="BV94">
        <f t="shared" si="91"/>
        <v>5.572509765625E-2</v>
      </c>
      <c r="BW94">
        <f t="shared" si="91"/>
        <v>0</v>
      </c>
      <c r="BY94">
        <f>MIN(BQ94:BW94)</f>
        <v>-2.13623046875E-4</v>
      </c>
      <c r="BZ94">
        <f>MIN(BR94:$BW94)</f>
        <v>-2.13623046875E-4</v>
      </c>
      <c r="CA94">
        <f>MIN(BS94:$BW94)</f>
        <v>0</v>
      </c>
      <c r="CB94">
        <f>MIN(BT94:$BW94)</f>
        <v>0</v>
      </c>
      <c r="CC94">
        <f>MIN(BU94:$BW94)</f>
        <v>0</v>
      </c>
      <c r="CD94">
        <f>MIN(BV94:$BW94)</f>
        <v>0</v>
      </c>
      <c r="CE94">
        <f>MIN(BW94:$BW94)</f>
        <v>0</v>
      </c>
    </row>
    <row r="95" spans="26:83" x14ac:dyDescent="0.3">
      <c r="AA95" t="s">
        <v>302</v>
      </c>
      <c r="AB95">
        <v>5</v>
      </c>
      <c r="AC95">
        <v>5</v>
      </c>
      <c r="AD95">
        <v>5</v>
      </c>
      <c r="AE95">
        <v>7</v>
      </c>
      <c r="AF95">
        <v>7</v>
      </c>
      <c r="AG95">
        <v>7</v>
      </c>
      <c r="AH95">
        <v>7</v>
      </c>
      <c r="AR95">
        <v>1</v>
      </c>
      <c r="AS95">
        <v>0</v>
      </c>
      <c r="AT95">
        <v>4</v>
      </c>
      <c r="AU95">
        <v>0</v>
      </c>
      <c r="AV95">
        <v>3</v>
      </c>
      <c r="AW95">
        <v>0</v>
      </c>
      <c r="AX95">
        <v>2</v>
      </c>
      <c r="AY95">
        <v>0</v>
      </c>
      <c r="AZ95">
        <v>5</v>
      </c>
      <c r="BA95">
        <v>0</v>
      </c>
      <c r="BB95">
        <v>6</v>
      </c>
      <c r="BC95">
        <v>0</v>
      </c>
      <c r="BD95">
        <v>8</v>
      </c>
      <c r="BE95">
        <v>0</v>
      </c>
      <c r="BF95">
        <v>7</v>
      </c>
    </row>
    <row r="96" spans="26:83" x14ac:dyDescent="0.3">
      <c r="Z96" t="b">
        <f>AA96="((1"</f>
        <v>1</v>
      </c>
      <c r="AA96" t="s">
        <v>300</v>
      </c>
      <c r="AB96">
        <v>0.21221923828125</v>
      </c>
      <c r="AC96" t="s">
        <v>306</v>
      </c>
      <c r="AD96">
        <v>0.172012329101562</v>
      </c>
      <c r="AE96" t="s">
        <v>304</v>
      </c>
      <c r="AF96">
        <v>0.172012329101562</v>
      </c>
      <c r="AG96" t="s">
        <v>305</v>
      </c>
      <c r="AH96">
        <v>0.171905517578125</v>
      </c>
      <c r="AI96" t="s">
        <v>307</v>
      </c>
      <c r="AJ96">
        <v>0.125</v>
      </c>
      <c r="AK96" t="s">
        <v>308</v>
      </c>
      <c r="AL96">
        <v>8.7727864583333301E-2</v>
      </c>
      <c r="AM96" t="s">
        <v>310</v>
      </c>
      <c r="AN96">
        <v>2.9561360677083301E-2</v>
      </c>
      <c r="AO96" t="s">
        <v>309</v>
      </c>
      <c r="AP96">
        <v>2.9561360677083301E-2</v>
      </c>
      <c r="AR96">
        <v>0.21221923828125</v>
      </c>
      <c r="AS96">
        <v>0</v>
      </c>
      <c r="AT96">
        <v>0.172012329101562</v>
      </c>
      <c r="AU96">
        <v>0</v>
      </c>
      <c r="AV96">
        <v>0.172012329101562</v>
      </c>
      <c r="AW96">
        <v>0</v>
      </c>
      <c r="AX96">
        <v>0.171905517578125</v>
      </c>
      <c r="AY96">
        <v>0</v>
      </c>
      <c r="AZ96">
        <v>0.125</v>
      </c>
      <c r="BA96">
        <v>0</v>
      </c>
      <c r="BB96">
        <v>8.7727864583333301E-2</v>
      </c>
      <c r="BC96">
        <v>0</v>
      </c>
      <c r="BD96">
        <v>2.9561360677083301E-2</v>
      </c>
      <c r="BE96">
        <v>0</v>
      </c>
      <c r="BF96">
        <v>2.9561360677083301E-2</v>
      </c>
      <c r="BH96">
        <f t="shared" ref="BH96:BO96" si="92">_xlfn.XLOOKUP(BH$3,$AR95:$BF95,$AR96:$BF96,-1,0,1)</f>
        <v>0.21221923828125</v>
      </c>
      <c r="BI96">
        <f t="shared" si="92"/>
        <v>0.171905517578125</v>
      </c>
      <c r="BJ96">
        <f t="shared" si="92"/>
        <v>0.172012329101562</v>
      </c>
      <c r="BK96">
        <f t="shared" si="92"/>
        <v>0.172012329101562</v>
      </c>
      <c r="BL96">
        <f t="shared" si="92"/>
        <v>0.125</v>
      </c>
      <c r="BM96">
        <f t="shared" si="92"/>
        <v>8.7727864583333301E-2</v>
      </c>
      <c r="BN96">
        <f t="shared" si="92"/>
        <v>2.9561360677083301E-2</v>
      </c>
      <c r="BO96">
        <f t="shared" si="92"/>
        <v>2.9561360677083301E-2</v>
      </c>
      <c r="BQ96">
        <f t="shared" ref="BQ96:BW96" si="93">BH96-BI96</f>
        <v>4.0313720703125E-2</v>
      </c>
      <c r="BR96">
        <f t="shared" si="93"/>
        <v>-1.068115234370004E-4</v>
      </c>
      <c r="BS96">
        <f t="shared" si="93"/>
        <v>0</v>
      </c>
      <c r="BT96">
        <f t="shared" si="93"/>
        <v>4.7012329101562E-2</v>
      </c>
      <c r="BU96">
        <f t="shared" si="93"/>
        <v>3.7272135416666699E-2</v>
      </c>
      <c r="BV96">
        <f t="shared" si="93"/>
        <v>5.816650390625E-2</v>
      </c>
      <c r="BW96">
        <f t="shared" si="93"/>
        <v>0</v>
      </c>
      <c r="BY96">
        <f>MIN(BQ96:BW96)</f>
        <v>-1.068115234370004E-4</v>
      </c>
      <c r="BZ96">
        <f>MIN(BR96:$BW96)</f>
        <v>-1.068115234370004E-4</v>
      </c>
      <c r="CA96">
        <f>MIN(BS96:$BW96)</f>
        <v>0</v>
      </c>
      <c r="CB96">
        <f>MIN(BT96:$BW96)</f>
        <v>0</v>
      </c>
      <c r="CC96">
        <f>MIN(BU96:$BW96)</f>
        <v>0</v>
      </c>
      <c r="CD96">
        <f>MIN(BV96:$BW96)</f>
        <v>0</v>
      </c>
      <c r="CE96">
        <f>MIN(BW96:$BW96)</f>
        <v>0</v>
      </c>
    </row>
    <row r="97" spans="26:83" x14ac:dyDescent="0.3">
      <c r="AA97" t="s">
        <v>299</v>
      </c>
      <c r="AB97">
        <v>6</v>
      </c>
      <c r="AC97">
        <v>6</v>
      </c>
      <c r="AD97">
        <v>6</v>
      </c>
      <c r="AE97">
        <v>7</v>
      </c>
      <c r="AF97">
        <v>7</v>
      </c>
      <c r="AG97">
        <v>7</v>
      </c>
      <c r="AH97">
        <v>7</v>
      </c>
      <c r="AR97">
        <v>1</v>
      </c>
      <c r="AS97">
        <v>0</v>
      </c>
      <c r="AT97">
        <v>3</v>
      </c>
      <c r="AU97">
        <v>0</v>
      </c>
      <c r="AV97">
        <v>2</v>
      </c>
      <c r="AW97">
        <v>0</v>
      </c>
      <c r="AX97">
        <v>4</v>
      </c>
      <c r="AY97">
        <v>0</v>
      </c>
      <c r="AZ97">
        <v>7</v>
      </c>
      <c r="BA97">
        <v>0</v>
      </c>
      <c r="BB97">
        <v>6</v>
      </c>
      <c r="BC97">
        <v>0</v>
      </c>
      <c r="BD97">
        <v>5</v>
      </c>
      <c r="BE97">
        <v>0</v>
      </c>
      <c r="BF97">
        <v>8</v>
      </c>
    </row>
    <row r="98" spans="26:83" x14ac:dyDescent="0.3">
      <c r="Z98" t="b">
        <f>AA98="((1"</f>
        <v>1</v>
      </c>
      <c r="AA98" t="s">
        <v>300</v>
      </c>
      <c r="AB98">
        <v>0.325103759765625</v>
      </c>
      <c r="AC98" t="s">
        <v>304</v>
      </c>
      <c r="AD98">
        <v>0.1473388671875</v>
      </c>
      <c r="AE98" t="s">
        <v>305</v>
      </c>
      <c r="AF98">
        <v>0.147216796875</v>
      </c>
      <c r="AG98" t="s">
        <v>306</v>
      </c>
      <c r="AH98">
        <v>0.103851318359375</v>
      </c>
      <c r="AI98" t="s">
        <v>309</v>
      </c>
      <c r="AJ98">
        <v>8.1787109375E-2</v>
      </c>
      <c r="AK98" t="s">
        <v>308</v>
      </c>
      <c r="AL98">
        <v>8.1787109375E-2</v>
      </c>
      <c r="AM98" t="s">
        <v>307</v>
      </c>
      <c r="AN98">
        <v>8.1787109375E-2</v>
      </c>
      <c r="AO98" t="s">
        <v>310</v>
      </c>
      <c r="AP98">
        <v>3.11279296875E-2</v>
      </c>
      <c r="AR98">
        <v>0.325103759765625</v>
      </c>
      <c r="AS98">
        <v>0</v>
      </c>
      <c r="AT98">
        <v>0.1473388671875</v>
      </c>
      <c r="AU98">
        <v>0</v>
      </c>
      <c r="AV98">
        <v>0.147216796875</v>
      </c>
      <c r="AW98">
        <v>0</v>
      </c>
      <c r="AX98">
        <v>0.103851318359375</v>
      </c>
      <c r="AY98">
        <v>0</v>
      </c>
      <c r="AZ98">
        <v>8.1787109375E-2</v>
      </c>
      <c r="BA98">
        <v>0</v>
      </c>
      <c r="BB98">
        <v>8.1787109375E-2</v>
      </c>
      <c r="BC98">
        <v>0</v>
      </c>
      <c r="BD98">
        <v>8.1787109375E-2</v>
      </c>
      <c r="BE98">
        <v>0</v>
      </c>
      <c r="BF98">
        <v>3.11279296875E-2</v>
      </c>
      <c r="BH98">
        <f t="shared" ref="BH98:BO98" si="94">_xlfn.XLOOKUP(BH$3,$AR97:$BF97,$AR98:$BF98,-1,0,1)</f>
        <v>0.325103759765625</v>
      </c>
      <c r="BI98">
        <f t="shared" si="94"/>
        <v>0.147216796875</v>
      </c>
      <c r="BJ98">
        <f t="shared" si="94"/>
        <v>0.1473388671875</v>
      </c>
      <c r="BK98">
        <f t="shared" si="94"/>
        <v>0.103851318359375</v>
      </c>
      <c r="BL98">
        <f t="shared" si="94"/>
        <v>8.1787109375E-2</v>
      </c>
      <c r="BM98">
        <f t="shared" si="94"/>
        <v>8.1787109375E-2</v>
      </c>
      <c r="BN98">
        <f t="shared" si="94"/>
        <v>8.1787109375E-2</v>
      </c>
      <c r="BO98">
        <f t="shared" si="94"/>
        <v>3.11279296875E-2</v>
      </c>
      <c r="BQ98">
        <f t="shared" ref="BQ98:BW98" si="95">BH98-BI98</f>
        <v>0.177886962890625</v>
      </c>
      <c r="BR98">
        <f t="shared" si="95"/>
        <v>-1.220703125E-4</v>
      </c>
      <c r="BS98">
        <f t="shared" si="95"/>
        <v>4.3487548828125E-2</v>
      </c>
      <c r="BT98">
        <f t="shared" si="95"/>
        <v>2.2064208984375E-2</v>
      </c>
      <c r="BU98">
        <f t="shared" si="95"/>
        <v>0</v>
      </c>
      <c r="BV98">
        <f t="shared" si="95"/>
        <v>0</v>
      </c>
      <c r="BW98">
        <f t="shared" si="95"/>
        <v>5.06591796875E-2</v>
      </c>
      <c r="BY98">
        <f>MIN(BQ98:BW98)</f>
        <v>-1.220703125E-4</v>
      </c>
      <c r="BZ98">
        <f>MIN(BR98:$BW98)</f>
        <v>-1.220703125E-4</v>
      </c>
      <c r="CA98">
        <f>MIN(BS98:$BW98)</f>
        <v>0</v>
      </c>
      <c r="CB98">
        <f>MIN(BT98:$BW98)</f>
        <v>0</v>
      </c>
      <c r="CC98">
        <f>MIN(BU98:$BW98)</f>
        <v>0</v>
      </c>
      <c r="CD98">
        <f>MIN(BV98:$BW98)</f>
        <v>0</v>
      </c>
      <c r="CE98">
        <f>MIN(BW98:$BW98)</f>
        <v>5.06591796875E-2</v>
      </c>
    </row>
    <row r="99" spans="26:83" x14ac:dyDescent="0.3">
      <c r="AA99" t="s">
        <v>301</v>
      </c>
      <c r="AB99">
        <v>6</v>
      </c>
      <c r="AC99">
        <v>6</v>
      </c>
      <c r="AD99">
        <v>6</v>
      </c>
      <c r="AE99">
        <v>7</v>
      </c>
      <c r="AF99">
        <v>7</v>
      </c>
      <c r="AG99">
        <v>7</v>
      </c>
      <c r="AH99">
        <v>7</v>
      </c>
      <c r="AR99">
        <v>1</v>
      </c>
      <c r="AS99">
        <v>0</v>
      </c>
      <c r="AT99">
        <v>4</v>
      </c>
      <c r="AU99">
        <v>0</v>
      </c>
      <c r="AV99">
        <v>3</v>
      </c>
      <c r="AW99">
        <v>0</v>
      </c>
      <c r="AX99">
        <v>2</v>
      </c>
      <c r="AY99">
        <v>0</v>
      </c>
      <c r="AZ99">
        <v>7</v>
      </c>
      <c r="BA99">
        <v>0</v>
      </c>
      <c r="BB99">
        <v>6</v>
      </c>
      <c r="BC99">
        <v>0</v>
      </c>
      <c r="BD99">
        <v>5</v>
      </c>
      <c r="BE99">
        <v>0</v>
      </c>
      <c r="BF99">
        <v>8</v>
      </c>
    </row>
    <row r="100" spans="26:83" x14ac:dyDescent="0.3">
      <c r="Z100" t="b">
        <f>AA100="((1"</f>
        <v>1</v>
      </c>
      <c r="AA100" t="s">
        <v>300</v>
      </c>
      <c r="AB100">
        <v>0.2764892578125</v>
      </c>
      <c r="AC100" t="s">
        <v>306</v>
      </c>
      <c r="AD100">
        <v>0.1473388671875</v>
      </c>
      <c r="AE100" t="s">
        <v>304</v>
      </c>
      <c r="AF100">
        <v>0.1473388671875</v>
      </c>
      <c r="AG100" t="s">
        <v>305</v>
      </c>
      <c r="AH100">
        <v>0.147216796875</v>
      </c>
      <c r="AI100" t="s">
        <v>309</v>
      </c>
      <c r="AJ100">
        <v>8.349609375E-2</v>
      </c>
      <c r="AK100" t="s">
        <v>308</v>
      </c>
      <c r="AL100">
        <v>8.349609375E-2</v>
      </c>
      <c r="AM100" t="s">
        <v>307</v>
      </c>
      <c r="AN100">
        <v>8.349609375E-2</v>
      </c>
      <c r="AO100" t="s">
        <v>310</v>
      </c>
      <c r="AP100">
        <v>3.11279296875E-2</v>
      </c>
      <c r="AR100">
        <v>0.2764892578125</v>
      </c>
      <c r="AS100">
        <v>0</v>
      </c>
      <c r="AT100">
        <v>0.1473388671875</v>
      </c>
      <c r="AU100">
        <v>0</v>
      </c>
      <c r="AV100">
        <v>0.1473388671875</v>
      </c>
      <c r="AW100">
        <v>0</v>
      </c>
      <c r="AX100">
        <v>0.147216796875</v>
      </c>
      <c r="AY100">
        <v>0</v>
      </c>
      <c r="AZ100">
        <v>8.349609375E-2</v>
      </c>
      <c r="BA100">
        <v>0</v>
      </c>
      <c r="BB100">
        <v>8.349609375E-2</v>
      </c>
      <c r="BC100">
        <v>0</v>
      </c>
      <c r="BD100">
        <v>8.349609375E-2</v>
      </c>
      <c r="BE100">
        <v>0</v>
      </c>
      <c r="BF100">
        <v>3.11279296875E-2</v>
      </c>
      <c r="BH100">
        <f t="shared" ref="BH100:BO100" si="96">_xlfn.XLOOKUP(BH$3,$AR99:$BF99,$AR100:$BF100,-1,0,1)</f>
        <v>0.2764892578125</v>
      </c>
      <c r="BI100">
        <f t="shared" si="96"/>
        <v>0.147216796875</v>
      </c>
      <c r="BJ100">
        <f t="shared" si="96"/>
        <v>0.1473388671875</v>
      </c>
      <c r="BK100">
        <f t="shared" si="96"/>
        <v>0.1473388671875</v>
      </c>
      <c r="BL100">
        <f t="shared" si="96"/>
        <v>8.349609375E-2</v>
      </c>
      <c r="BM100">
        <f t="shared" si="96"/>
        <v>8.349609375E-2</v>
      </c>
      <c r="BN100">
        <f t="shared" si="96"/>
        <v>8.349609375E-2</v>
      </c>
      <c r="BO100">
        <f t="shared" si="96"/>
        <v>3.11279296875E-2</v>
      </c>
      <c r="BQ100">
        <f t="shared" ref="BQ100:BW100" si="97">BH100-BI100</f>
        <v>0.1292724609375</v>
      </c>
      <c r="BR100">
        <f t="shared" si="97"/>
        <v>-1.220703125E-4</v>
      </c>
      <c r="BS100">
        <f t="shared" si="97"/>
        <v>0</v>
      </c>
      <c r="BT100">
        <f t="shared" si="97"/>
        <v>6.38427734375E-2</v>
      </c>
      <c r="BU100">
        <f t="shared" si="97"/>
        <v>0</v>
      </c>
      <c r="BV100">
        <f t="shared" si="97"/>
        <v>0</v>
      </c>
      <c r="BW100">
        <f t="shared" si="97"/>
        <v>5.23681640625E-2</v>
      </c>
      <c r="BY100">
        <f>MIN(BQ100:BW100)</f>
        <v>-1.220703125E-4</v>
      </c>
      <c r="BZ100">
        <f>MIN(BR100:$BW100)</f>
        <v>-1.220703125E-4</v>
      </c>
      <c r="CA100">
        <f>MIN(BS100:$BW100)</f>
        <v>0</v>
      </c>
      <c r="CB100">
        <f>MIN(BT100:$BW100)</f>
        <v>0</v>
      </c>
      <c r="CC100">
        <f>MIN(BU100:$BW100)</f>
        <v>0</v>
      </c>
      <c r="CD100">
        <f>MIN(BV100:$BW100)</f>
        <v>0</v>
      </c>
      <c r="CE100">
        <f>MIN(BW100:$BW100)</f>
        <v>5.23681640625E-2</v>
      </c>
    </row>
    <row r="101" spans="26:83" x14ac:dyDescent="0.3">
      <c r="AA101" t="s">
        <v>302</v>
      </c>
      <c r="AB101">
        <v>6</v>
      </c>
      <c r="AC101">
        <v>6</v>
      </c>
      <c r="AD101">
        <v>6</v>
      </c>
      <c r="AE101">
        <v>7</v>
      </c>
      <c r="AF101">
        <v>7</v>
      </c>
      <c r="AG101">
        <v>7</v>
      </c>
      <c r="AH101">
        <v>7</v>
      </c>
      <c r="AR101">
        <v>1</v>
      </c>
      <c r="AS101">
        <v>0</v>
      </c>
      <c r="AT101">
        <v>4</v>
      </c>
      <c r="AU101">
        <v>0</v>
      </c>
      <c r="AV101">
        <v>3</v>
      </c>
      <c r="AW101">
        <v>0</v>
      </c>
      <c r="AX101">
        <v>2</v>
      </c>
      <c r="AY101">
        <v>0</v>
      </c>
      <c r="AZ101">
        <v>5</v>
      </c>
      <c r="BA101">
        <v>0</v>
      </c>
      <c r="BB101">
        <v>7</v>
      </c>
      <c r="BC101">
        <v>0</v>
      </c>
      <c r="BD101">
        <v>6</v>
      </c>
      <c r="BE101">
        <v>0</v>
      </c>
      <c r="BF101">
        <v>8</v>
      </c>
    </row>
    <row r="102" spans="26:83" x14ac:dyDescent="0.3">
      <c r="Z102" t="b">
        <f>AA102="((1"</f>
        <v>1</v>
      </c>
      <c r="AA102" t="s">
        <v>300</v>
      </c>
      <c r="AB102">
        <v>0.2257080078125</v>
      </c>
      <c r="AC102" t="s">
        <v>306</v>
      </c>
      <c r="AD102">
        <v>0.14737955729166599</v>
      </c>
      <c r="AE102" t="s">
        <v>304</v>
      </c>
      <c r="AF102">
        <v>0.14737955729166599</v>
      </c>
      <c r="AG102" t="s">
        <v>305</v>
      </c>
      <c r="AH102">
        <v>0.14729817708333301</v>
      </c>
      <c r="AI102" t="s">
        <v>307</v>
      </c>
      <c r="AJ102">
        <v>0.125</v>
      </c>
      <c r="AK102" t="s">
        <v>309</v>
      </c>
      <c r="AL102">
        <v>8.7320963541666602E-2</v>
      </c>
      <c r="AM102" t="s">
        <v>308</v>
      </c>
      <c r="AN102">
        <v>8.7320963541666602E-2</v>
      </c>
      <c r="AO102" t="s">
        <v>310</v>
      </c>
      <c r="AP102">
        <v>3.25927734375E-2</v>
      </c>
      <c r="AR102">
        <v>0.2257080078125</v>
      </c>
      <c r="AS102">
        <v>0</v>
      </c>
      <c r="AT102">
        <v>0.14737955729166599</v>
      </c>
      <c r="AU102">
        <v>0</v>
      </c>
      <c r="AV102">
        <v>0.14737955729166599</v>
      </c>
      <c r="AW102">
        <v>0</v>
      </c>
      <c r="AX102">
        <v>0.14729817708333301</v>
      </c>
      <c r="AY102">
        <v>0</v>
      </c>
      <c r="AZ102">
        <v>0.125</v>
      </c>
      <c r="BA102">
        <v>0</v>
      </c>
      <c r="BB102">
        <v>8.7320963541666602E-2</v>
      </c>
      <c r="BC102">
        <v>0</v>
      </c>
      <c r="BD102">
        <v>8.7320963541666602E-2</v>
      </c>
      <c r="BE102">
        <v>0</v>
      </c>
      <c r="BF102">
        <v>3.25927734375E-2</v>
      </c>
      <c r="BH102">
        <f t="shared" ref="BH102:BO102" si="98">_xlfn.XLOOKUP(BH$3,$AR101:$BF101,$AR102:$BF102,-1,0,1)</f>
        <v>0.2257080078125</v>
      </c>
      <c r="BI102">
        <f t="shared" si="98"/>
        <v>0.14729817708333301</v>
      </c>
      <c r="BJ102">
        <f t="shared" si="98"/>
        <v>0.14737955729166599</v>
      </c>
      <c r="BK102">
        <f t="shared" si="98"/>
        <v>0.14737955729166599</v>
      </c>
      <c r="BL102">
        <f t="shared" si="98"/>
        <v>0.125</v>
      </c>
      <c r="BM102">
        <f t="shared" si="98"/>
        <v>8.7320963541666602E-2</v>
      </c>
      <c r="BN102">
        <f t="shared" si="98"/>
        <v>8.7320963541666602E-2</v>
      </c>
      <c r="BO102">
        <f t="shared" si="98"/>
        <v>3.25927734375E-2</v>
      </c>
      <c r="BQ102">
        <f t="shared" ref="BQ102:BW102" si="99">BH102-BI102</f>
        <v>7.840983072916699E-2</v>
      </c>
      <c r="BR102">
        <f t="shared" si="99"/>
        <v>-8.1380208332981763E-5</v>
      </c>
      <c r="BS102">
        <f t="shared" si="99"/>
        <v>0</v>
      </c>
      <c r="BT102">
        <f t="shared" si="99"/>
        <v>2.2379557291665991E-2</v>
      </c>
      <c r="BU102">
        <f t="shared" si="99"/>
        <v>3.7679036458333398E-2</v>
      </c>
      <c r="BV102">
        <f t="shared" si="99"/>
        <v>0</v>
      </c>
      <c r="BW102">
        <f t="shared" si="99"/>
        <v>5.4728190104166602E-2</v>
      </c>
      <c r="BY102">
        <f>MIN(BQ102:BW102)</f>
        <v>-8.1380208332981763E-5</v>
      </c>
      <c r="BZ102">
        <f>MIN(BR102:$BW102)</f>
        <v>-8.1380208332981763E-5</v>
      </c>
      <c r="CA102">
        <f>MIN(BS102:$BW102)</f>
        <v>0</v>
      </c>
      <c r="CB102">
        <f>MIN(BT102:$BW102)</f>
        <v>0</v>
      </c>
      <c r="CC102">
        <f>MIN(BU102:$BW102)</f>
        <v>0</v>
      </c>
      <c r="CD102">
        <f>MIN(BV102:$BW102)</f>
        <v>0</v>
      </c>
      <c r="CE102">
        <f>MIN(BW102:$BW102)</f>
        <v>5.4728190104166602E-2</v>
      </c>
    </row>
    <row r="103" spans="26:83" x14ac:dyDescent="0.3">
      <c r="AA103" t="s">
        <v>303</v>
      </c>
      <c r="AB103">
        <v>6</v>
      </c>
      <c r="AC103">
        <v>6</v>
      </c>
      <c r="AD103">
        <v>6</v>
      </c>
      <c r="AE103">
        <v>7</v>
      </c>
      <c r="AF103">
        <v>7</v>
      </c>
      <c r="AG103">
        <v>7</v>
      </c>
      <c r="AH103">
        <v>7</v>
      </c>
      <c r="AR103">
        <v>1</v>
      </c>
      <c r="AS103">
        <v>0</v>
      </c>
      <c r="AT103">
        <v>4</v>
      </c>
      <c r="AU103">
        <v>0</v>
      </c>
      <c r="AV103">
        <v>3</v>
      </c>
      <c r="AW103">
        <v>0</v>
      </c>
      <c r="AX103">
        <v>2</v>
      </c>
      <c r="AY103">
        <v>0</v>
      </c>
      <c r="AZ103">
        <v>6</v>
      </c>
      <c r="BA103">
        <v>0</v>
      </c>
      <c r="BB103">
        <v>5</v>
      </c>
      <c r="BC103">
        <v>0</v>
      </c>
      <c r="BD103">
        <v>7</v>
      </c>
      <c r="BE103">
        <v>0</v>
      </c>
      <c r="BF103">
        <v>8</v>
      </c>
    </row>
    <row r="104" spans="26:83" x14ac:dyDescent="0.3">
      <c r="Z104" t="b">
        <f>AA104="((1"</f>
        <v>1</v>
      </c>
      <c r="AA104" t="s">
        <v>300</v>
      </c>
      <c r="AB104">
        <v>0.18302408854166599</v>
      </c>
      <c r="AC104" t="s">
        <v>306</v>
      </c>
      <c r="AD104">
        <v>0.14742024739583301</v>
      </c>
      <c r="AE104" t="s">
        <v>304</v>
      </c>
      <c r="AF104">
        <v>0.14742024739583301</v>
      </c>
      <c r="AG104" t="s">
        <v>305</v>
      </c>
      <c r="AH104">
        <v>0.14737955729166599</v>
      </c>
      <c r="AI104" t="s">
        <v>308</v>
      </c>
      <c r="AJ104">
        <v>0.125</v>
      </c>
      <c r="AK104" t="s">
        <v>307</v>
      </c>
      <c r="AL104">
        <v>0.125</v>
      </c>
      <c r="AM104" t="s">
        <v>309</v>
      </c>
      <c r="AN104">
        <v>9.08203125E-2</v>
      </c>
      <c r="AO104" t="s">
        <v>310</v>
      </c>
      <c r="AP104">
        <v>3.3935546875E-2</v>
      </c>
      <c r="AR104">
        <v>0.18302408854166599</v>
      </c>
      <c r="AS104">
        <v>0</v>
      </c>
      <c r="AT104">
        <v>0.14742024739583301</v>
      </c>
      <c r="AU104">
        <v>0</v>
      </c>
      <c r="AV104">
        <v>0.14742024739583301</v>
      </c>
      <c r="AW104">
        <v>0</v>
      </c>
      <c r="AX104">
        <v>0.14737955729166599</v>
      </c>
      <c r="AY104">
        <v>0</v>
      </c>
      <c r="AZ104">
        <v>0.125</v>
      </c>
      <c r="BA104">
        <v>0</v>
      </c>
      <c r="BB104">
        <v>0.125</v>
      </c>
      <c r="BC104">
        <v>0</v>
      </c>
      <c r="BD104">
        <v>9.08203125E-2</v>
      </c>
      <c r="BE104">
        <v>0</v>
      </c>
      <c r="BF104">
        <v>3.3935546875E-2</v>
      </c>
      <c r="BH104">
        <f t="shared" ref="BH104:BO104" si="100">_xlfn.XLOOKUP(BH$3,$AR103:$BF103,$AR104:$BF104,-1,0,1)</f>
        <v>0.18302408854166599</v>
      </c>
      <c r="BI104">
        <f t="shared" si="100"/>
        <v>0.14737955729166599</v>
      </c>
      <c r="BJ104">
        <f t="shared" si="100"/>
        <v>0.14742024739583301</v>
      </c>
      <c r="BK104">
        <f t="shared" si="100"/>
        <v>0.14742024739583301</v>
      </c>
      <c r="BL104">
        <f t="shared" si="100"/>
        <v>0.125</v>
      </c>
      <c r="BM104">
        <f t="shared" si="100"/>
        <v>0.125</v>
      </c>
      <c r="BN104">
        <f t="shared" si="100"/>
        <v>9.08203125E-2</v>
      </c>
      <c r="BO104">
        <f t="shared" si="100"/>
        <v>3.3935546875E-2</v>
      </c>
      <c r="BQ104">
        <f t="shared" ref="BQ104:BW104" si="101">BH104-BI104</f>
        <v>3.564453125E-2</v>
      </c>
      <c r="BR104">
        <f t="shared" si="101"/>
        <v>-4.0690104167018237E-5</v>
      </c>
      <c r="BS104">
        <f t="shared" si="101"/>
        <v>0</v>
      </c>
      <c r="BT104">
        <f t="shared" si="101"/>
        <v>2.242024739583301E-2</v>
      </c>
      <c r="BU104">
        <f t="shared" si="101"/>
        <v>0</v>
      </c>
      <c r="BV104">
        <f t="shared" si="101"/>
        <v>3.41796875E-2</v>
      </c>
      <c r="BW104">
        <f t="shared" si="101"/>
        <v>5.6884765625E-2</v>
      </c>
      <c r="BY104">
        <f>MIN(BQ104:BW104)</f>
        <v>-4.0690104167018237E-5</v>
      </c>
      <c r="BZ104">
        <f>MIN(BR104:$BW104)</f>
        <v>-4.0690104167018237E-5</v>
      </c>
      <c r="CA104">
        <f>MIN(BS104:$BW104)</f>
        <v>0</v>
      </c>
      <c r="CB104">
        <f>MIN(BT104:$BW104)</f>
        <v>0</v>
      </c>
      <c r="CC104">
        <f>MIN(BU104:$BW104)</f>
        <v>0</v>
      </c>
      <c r="CD104">
        <f>MIN(BV104:$BW104)</f>
        <v>3.41796875E-2</v>
      </c>
      <c r="CE104">
        <f>MIN(BW104:$BW104)</f>
        <v>5.6884765625E-2</v>
      </c>
    </row>
  </sheetData>
  <conditionalFormatting sqref="BY4:BY104">
    <cfRule type="colorScale" priority="13">
      <colorScale>
        <cfvo type="min"/>
        <cfvo type="percentile" val="50"/>
        <cfvo type="max"/>
        <color rgb="FFF8696B"/>
        <color rgb="FFFFEB84"/>
        <color rgb="FF63BE7B"/>
      </colorScale>
    </cfRule>
  </conditionalFormatting>
  <conditionalFormatting sqref="BZ4 BZ6 BZ8 BZ10 BZ12 BZ14 BZ16 BZ18 BZ20 BZ22 BZ24 BZ26 BZ28 BZ30 BZ32 BZ34 BZ36 BZ38 BZ40 BZ42 BZ44 BZ46 BZ48 BZ50 BZ52 BZ54 BZ56 BZ58 BZ60 BZ62 BZ64 BZ66 BZ68 BZ70 BZ72 BZ74 BZ76 BZ78 BZ80 BZ82 BZ84 BZ86 BZ88 BZ90 BZ92 BZ94 BZ96 BZ98 BZ100 BZ102 BZ104">
    <cfRule type="colorScale" priority="6">
      <colorScale>
        <cfvo type="min"/>
        <cfvo type="percentile" val="50"/>
        <cfvo type="max"/>
        <color rgb="FFF8696B"/>
        <color rgb="FFFFEB84"/>
        <color rgb="FF63BE7B"/>
      </colorScale>
    </cfRule>
  </conditionalFormatting>
  <conditionalFormatting sqref="CA4 CA6 CA8 CA10 CA12 CA14 CA16 CA18 CA20 CA22 CA24 CA26 CA28 CA30 CA32 CA34 CA36 CA38 CA40 CA42 CA44 CA46 CA48 CA50 CA52 CA54 CA56 CA58 CA60 CA62 CA64 CA66 CA68 CA70 CA72 CA74 CA76 CA78 CA80 CA82 CA84 CA86 CA88 CA90 CA92 CA94 CA96 CA98 CA100 CA102 CA104">
    <cfRule type="colorScale" priority="5">
      <colorScale>
        <cfvo type="min"/>
        <cfvo type="percentile" val="50"/>
        <cfvo type="max"/>
        <color rgb="FFF8696B"/>
        <color rgb="FFFFEB84"/>
        <color rgb="FF63BE7B"/>
      </colorScale>
    </cfRule>
  </conditionalFormatting>
  <conditionalFormatting sqref="CB4 CB6 CB8 CB10 CB12 CB14 CB16 CB18 CB20 CB22 CB24 CB26 CB28 CB30 CB32 CB34 CB36 CB38 CB40 CB42 CB44 CB46 CB48 CB50 CB52 CB54 CB56 CB58 CB60 CB62 CB64 CB66 CB68 CB70 CB72 CB74 CB76 CB78 CB80 CB82 CB84 CB86 CB88 CB90 CB92 CB94 CB96 CB98 CB100 CB102 CB104">
    <cfRule type="colorScale" priority="4">
      <colorScale>
        <cfvo type="min"/>
        <cfvo type="percentile" val="50"/>
        <cfvo type="max"/>
        <color rgb="FFF8696B"/>
        <color rgb="FFFFEB84"/>
        <color rgb="FF63BE7B"/>
      </colorScale>
    </cfRule>
  </conditionalFormatting>
  <conditionalFormatting sqref="CC4 CC6 CC8 CC10 CC12 CC14 CC16 CC18 CC20 CC22 CC24 CC26 CC28 CC30 CC32 CC34 CC36 CC38 CC40 CC42 CC44 CC46 CC48 CC50 CC52 CC54 CC56 CC58 CC60 CC62 CC64 CC66 CC68 CC70 CC72 CC74 CC76 CC78 CC80 CC82 CC84 CC86 CC88 CC90 CC92 CC94 CC96 CC98 CC100 CC102 CC104">
    <cfRule type="colorScale" priority="3">
      <colorScale>
        <cfvo type="min"/>
        <cfvo type="percentile" val="50"/>
        <cfvo type="max"/>
        <color rgb="FFF8696B"/>
        <color rgb="FFFFEB84"/>
        <color rgb="FF63BE7B"/>
      </colorScale>
    </cfRule>
  </conditionalFormatting>
  <conditionalFormatting sqref="CD4 CD6 CD8 CD10 CD12 CD14 CD16 CD18 CD20 CD22 CD24 CD26 CD28 CD30 CD32 CD34 CD36 CD38 CD40 CD42 CD44 CD46 CD48 CD50 CD52 CD54 CD56 CD58 CD60 CD62 CD64 CD66 CD68 CD70 CD72 CD74 CD76 CD78 CD80 CD82 CD84 CD86 CD88 CD90 CD92 CD94 CD96 CD98 CD100 CD102 CD104">
    <cfRule type="colorScale" priority="2">
      <colorScale>
        <cfvo type="min"/>
        <cfvo type="percentile" val="50"/>
        <cfvo type="max"/>
        <color rgb="FFF8696B"/>
        <color rgb="FFFFEB84"/>
        <color rgb="FF63BE7B"/>
      </colorScale>
    </cfRule>
  </conditionalFormatting>
  <conditionalFormatting sqref="CE6 CE4 CE8 CE10 CE12 CE14 CE16 CE18 CE20 CE22 CE24 CE26 CE28 CE30 CE32 CE34 CE36 CE38 CE40 CE42 CE44 CE46 CE48 CE50 CE52 CE54 CE56 CE58 CE60 CE62 CE64 CE66 CE68 CE70 CE72 CE74 CE76 CE78 CE80 CE82 CE84 CE86 CE88 CE90 CE92 CE94 CE96 CE98 CE100 CE102 CE10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4906E-9C10-4EE6-B7E0-7BFB92FE252F}">
  <dimension ref="A1:K27"/>
  <sheetViews>
    <sheetView tabSelected="1" workbookViewId="0">
      <selection activeCell="F12" sqref="F12"/>
    </sheetView>
  </sheetViews>
  <sheetFormatPr defaultRowHeight="14.4" x14ac:dyDescent="0.3"/>
  <sheetData>
    <row r="1" spans="1:11" x14ac:dyDescent="0.3">
      <c r="A1" s="1"/>
      <c r="B1" s="1"/>
      <c r="C1" s="1"/>
      <c r="D1" s="1"/>
      <c r="E1" s="1"/>
      <c r="F1" s="1"/>
      <c r="G1" s="1"/>
      <c r="H1" s="1"/>
      <c r="I1" s="1"/>
      <c r="J1" s="1"/>
      <c r="K1" s="1"/>
    </row>
    <row r="2" spans="1:11" x14ac:dyDescent="0.3">
      <c r="A2" s="1"/>
      <c r="B2" s="1"/>
      <c r="C2" s="1"/>
      <c r="D2" s="1"/>
      <c r="E2" s="1"/>
      <c r="F2" s="1"/>
      <c r="G2" s="1"/>
      <c r="H2" s="1"/>
      <c r="I2" s="1"/>
      <c r="J2" s="1"/>
      <c r="K2" s="1"/>
    </row>
    <row r="3" spans="1:11" x14ac:dyDescent="0.3">
      <c r="A3" s="1"/>
      <c r="B3" s="1"/>
      <c r="C3" s="1"/>
      <c r="D3" s="1"/>
      <c r="E3" s="1"/>
      <c r="F3" s="1"/>
      <c r="G3" s="1"/>
      <c r="H3" s="1"/>
      <c r="I3" s="1"/>
      <c r="J3" s="1"/>
      <c r="K3" s="1"/>
    </row>
    <row r="4" spans="1:11" x14ac:dyDescent="0.3">
      <c r="A4" s="1"/>
      <c r="B4" s="1"/>
      <c r="C4" s="1"/>
      <c r="D4" s="1"/>
      <c r="E4" s="1"/>
      <c r="F4" s="1"/>
      <c r="G4" s="1"/>
      <c r="H4" s="1"/>
      <c r="I4" s="1"/>
      <c r="J4" s="1"/>
      <c r="K4" s="1"/>
    </row>
    <row r="5" spans="1:11" x14ac:dyDescent="0.3">
      <c r="A5" s="1"/>
      <c r="B5" s="1"/>
      <c r="C5" s="1"/>
      <c r="D5" s="1"/>
      <c r="E5" s="1"/>
      <c r="F5" s="1"/>
      <c r="G5" s="1"/>
      <c r="H5" s="1"/>
      <c r="I5" s="1"/>
      <c r="J5" s="1"/>
      <c r="K5" s="1"/>
    </row>
    <row r="6" spans="1:11" x14ac:dyDescent="0.3">
      <c r="A6" s="1"/>
      <c r="B6" s="1"/>
      <c r="C6" s="1"/>
      <c r="D6" s="1"/>
      <c r="E6" s="1"/>
      <c r="F6" s="1"/>
      <c r="G6" s="1"/>
      <c r="H6" s="1"/>
      <c r="I6" s="1"/>
      <c r="J6" s="1"/>
      <c r="K6" s="1"/>
    </row>
    <row r="7" spans="1:11" x14ac:dyDescent="0.3">
      <c r="A7" s="1"/>
      <c r="B7" s="1"/>
      <c r="C7" s="1"/>
      <c r="D7" s="1"/>
      <c r="E7" s="1"/>
      <c r="F7" s="1"/>
      <c r="G7" s="1"/>
      <c r="H7" s="1"/>
      <c r="I7" s="1"/>
      <c r="J7" s="1"/>
      <c r="K7" s="1"/>
    </row>
    <row r="8" spans="1:11" ht="15" thickBot="1" x14ac:dyDescent="0.35">
      <c r="A8" s="1"/>
      <c r="B8" s="1"/>
      <c r="C8" s="1"/>
      <c r="D8" s="1"/>
      <c r="E8" s="6">
        <v>1</v>
      </c>
      <c r="F8" s="1"/>
      <c r="G8" s="1"/>
      <c r="H8" s="1"/>
      <c r="I8" s="1"/>
      <c r="J8" s="1"/>
      <c r="K8" s="1"/>
    </row>
    <row r="9" spans="1:11" ht="15.6" thickTop="1" thickBot="1" x14ac:dyDescent="0.35">
      <c r="A9" s="1"/>
      <c r="B9" s="1"/>
      <c r="C9" s="1"/>
      <c r="D9" s="6">
        <v>4</v>
      </c>
      <c r="E9" s="69" t="s">
        <v>12</v>
      </c>
      <c r="F9" s="1"/>
      <c r="G9" s="1"/>
      <c r="H9" s="1"/>
      <c r="I9" s="1"/>
      <c r="J9" s="1"/>
      <c r="K9" s="1"/>
    </row>
    <row r="10" spans="1:11" ht="15.6" thickTop="1" thickBot="1" x14ac:dyDescent="0.35">
      <c r="A10" s="1"/>
      <c r="B10" s="1"/>
      <c r="C10" s="1"/>
      <c r="D10" s="69" t="s">
        <v>8</v>
      </c>
      <c r="E10" s="8"/>
      <c r="F10" s="4"/>
      <c r="G10" s="5"/>
      <c r="H10" s="1"/>
      <c r="I10" s="1"/>
      <c r="J10" s="1"/>
      <c r="K10" s="1"/>
    </row>
    <row r="11" spans="1:11" ht="15.6" thickTop="1" thickBot="1" x14ac:dyDescent="0.35">
      <c r="A11" s="1"/>
      <c r="B11" s="1"/>
      <c r="C11" s="1"/>
      <c r="D11" s="8">
        <v>5</v>
      </c>
      <c r="E11" s="4"/>
      <c r="F11" s="70" t="s">
        <v>14</v>
      </c>
      <c r="G11" s="5"/>
      <c r="H11" s="1"/>
      <c r="I11" s="1"/>
      <c r="J11" s="1"/>
      <c r="K11" s="1"/>
    </row>
    <row r="12" spans="1:11" ht="15.6" thickTop="1" thickBot="1" x14ac:dyDescent="0.35">
      <c r="A12" s="1"/>
      <c r="B12" s="1"/>
      <c r="C12" s="1"/>
      <c r="D12" s="1"/>
      <c r="E12" s="6">
        <v>2</v>
      </c>
      <c r="F12" s="1"/>
      <c r="G12" s="4"/>
      <c r="H12" s="1"/>
      <c r="I12" s="1"/>
      <c r="J12" s="1"/>
      <c r="K12" s="1"/>
    </row>
    <row r="13" spans="1:11" ht="15.6" thickTop="1" thickBot="1" x14ac:dyDescent="0.35">
      <c r="A13" s="1"/>
      <c r="B13" s="1"/>
      <c r="C13" s="1"/>
      <c r="D13" s="6">
        <v>3</v>
      </c>
      <c r="E13" s="69" t="s">
        <v>13</v>
      </c>
      <c r="F13" s="1"/>
      <c r="G13" s="5"/>
      <c r="H13" s="1"/>
      <c r="I13" s="1"/>
      <c r="J13" s="1"/>
      <c r="K13" s="1"/>
    </row>
    <row r="14" spans="1:11" ht="15.6" thickTop="1" thickBot="1" x14ac:dyDescent="0.35">
      <c r="A14" s="1"/>
      <c r="B14" s="1"/>
      <c r="C14" s="1"/>
      <c r="D14" s="69" t="s">
        <v>9</v>
      </c>
      <c r="E14" s="8"/>
      <c r="F14" s="4"/>
      <c r="G14" s="1"/>
      <c r="H14" s="1"/>
      <c r="I14" s="1"/>
      <c r="J14" s="1"/>
      <c r="K14" s="1"/>
    </row>
    <row r="15" spans="1:11" ht="15.6" thickTop="1" thickBot="1" x14ac:dyDescent="0.35">
      <c r="A15" s="1"/>
      <c r="B15" s="1"/>
      <c r="C15" s="1"/>
      <c r="D15" s="8">
        <v>6</v>
      </c>
      <c r="E15" s="4"/>
      <c r="F15" s="1"/>
      <c r="G15" s="1"/>
      <c r="H15" s="1"/>
      <c r="I15" s="1"/>
      <c r="J15" s="1"/>
      <c r="K15" s="1"/>
    </row>
    <row r="16" spans="1:11" ht="15.6" thickTop="1" thickBot="1" x14ac:dyDescent="0.35">
      <c r="A16" s="1"/>
      <c r="B16" s="1"/>
      <c r="C16" s="1"/>
      <c r="D16" s="1"/>
      <c r="E16" s="1"/>
      <c r="F16" s="1"/>
      <c r="G16" s="1"/>
      <c r="H16" s="1" t="s">
        <v>14</v>
      </c>
      <c r="I16" s="1"/>
      <c r="J16" s="1"/>
      <c r="K16" s="1"/>
    </row>
    <row r="17" spans="1:11" ht="15.6" thickTop="1" thickBot="1" x14ac:dyDescent="0.35">
      <c r="A17" s="1"/>
      <c r="B17" s="1"/>
      <c r="C17" s="1"/>
      <c r="D17" s="1"/>
      <c r="E17" s="1"/>
      <c r="F17" s="6" t="s">
        <v>12</v>
      </c>
      <c r="G17" s="118"/>
      <c r="H17" s="9"/>
      <c r="I17" s="5"/>
      <c r="J17" s="1"/>
      <c r="K17" s="1"/>
    </row>
    <row r="18" spans="1:11" ht="15.6" thickTop="1" thickBot="1" x14ac:dyDescent="0.35">
      <c r="A18" s="1"/>
      <c r="B18" s="1"/>
      <c r="C18" s="1"/>
      <c r="D18" s="1"/>
      <c r="E18" s="1"/>
      <c r="F18" s="69" t="s">
        <v>15</v>
      </c>
      <c r="G18" s="1"/>
      <c r="H18" s="70" t="s">
        <v>97</v>
      </c>
      <c r="I18" s="5"/>
      <c r="J18" s="1"/>
      <c r="K18" s="1"/>
    </row>
    <row r="19" spans="1:11" ht="15.6" thickTop="1" thickBot="1" x14ac:dyDescent="0.35">
      <c r="A19" s="1"/>
      <c r="B19" s="1"/>
      <c r="C19" s="1"/>
      <c r="D19" s="1"/>
      <c r="E19" s="1"/>
      <c r="F19" s="8" t="s">
        <v>9</v>
      </c>
      <c r="G19" s="69"/>
      <c r="H19" s="1"/>
      <c r="I19" s="4"/>
      <c r="J19" s="1"/>
      <c r="K19" s="1"/>
    </row>
    <row r="20" spans="1:11" ht="15.6" thickTop="1" thickBot="1" x14ac:dyDescent="0.35">
      <c r="A20" s="1"/>
      <c r="B20" s="1"/>
      <c r="C20" s="1"/>
      <c r="D20" s="1"/>
      <c r="E20" s="118"/>
      <c r="F20" s="9"/>
      <c r="G20" s="70" t="s">
        <v>36</v>
      </c>
      <c r="H20" s="5"/>
      <c r="I20" s="5"/>
      <c r="J20" s="1"/>
      <c r="K20" s="1"/>
    </row>
    <row r="21" spans="1:11" ht="15.6" thickTop="1" thickBot="1" x14ac:dyDescent="0.35">
      <c r="A21" s="1"/>
      <c r="B21" s="1"/>
      <c r="C21" s="1"/>
      <c r="D21" s="1"/>
      <c r="E21" s="1"/>
      <c r="F21" s="6" t="s">
        <v>13</v>
      </c>
      <c r="G21" s="1"/>
      <c r="H21" s="4"/>
      <c r="I21" s="118"/>
      <c r="J21" s="1"/>
      <c r="K21" s="1"/>
    </row>
    <row r="22" spans="1:11" ht="15.6" thickTop="1" thickBot="1" x14ac:dyDescent="0.35">
      <c r="A22" s="1"/>
      <c r="B22" s="1"/>
      <c r="C22" s="1"/>
      <c r="D22" s="1"/>
      <c r="E22" s="1"/>
      <c r="F22" s="69" t="s">
        <v>37</v>
      </c>
      <c r="G22" s="8"/>
      <c r="H22" s="1"/>
      <c r="I22" s="118"/>
      <c r="J22" s="1"/>
      <c r="K22" s="1"/>
    </row>
    <row r="23" spans="1:11" ht="15.6" thickTop="1" thickBot="1" x14ac:dyDescent="0.35">
      <c r="A23" s="1"/>
      <c r="B23" s="1"/>
      <c r="C23" s="1"/>
      <c r="D23" s="1"/>
      <c r="E23" s="1"/>
      <c r="F23" s="8" t="s">
        <v>8</v>
      </c>
      <c r="G23" s="4"/>
      <c r="H23" s="1"/>
      <c r="I23" s="118"/>
      <c r="J23" s="1"/>
      <c r="K23" s="1"/>
    </row>
    <row r="24" spans="1:11" ht="15" thickTop="1" x14ac:dyDescent="0.3">
      <c r="A24" s="1"/>
      <c r="B24" s="1"/>
      <c r="C24" s="1"/>
      <c r="D24" s="1"/>
      <c r="E24" s="1"/>
      <c r="F24" s="1"/>
      <c r="G24" s="1"/>
      <c r="H24" s="1"/>
      <c r="I24" s="1"/>
      <c r="J24" s="1"/>
      <c r="K24" s="1"/>
    </row>
    <row r="25" spans="1:11" x14ac:dyDescent="0.3">
      <c r="A25" s="1"/>
      <c r="B25" s="1"/>
      <c r="C25" s="1"/>
      <c r="D25" s="1"/>
      <c r="E25" s="1"/>
      <c r="F25" s="1"/>
      <c r="G25" s="1"/>
      <c r="H25" s="1"/>
      <c r="I25" s="1"/>
      <c r="J25" s="1"/>
      <c r="K25" s="1"/>
    </row>
    <row r="26" spans="1:11" x14ac:dyDescent="0.3">
      <c r="A26" s="1"/>
      <c r="B26" s="1"/>
      <c r="C26" s="1"/>
      <c r="D26" s="1"/>
      <c r="E26" s="1"/>
      <c r="F26" s="1"/>
      <c r="G26" s="1"/>
      <c r="H26" s="1"/>
      <c r="I26" s="1"/>
      <c r="J26" s="1"/>
      <c r="K26" s="1"/>
    </row>
    <row r="27" spans="1:11" x14ac:dyDescent="0.3">
      <c r="A27" s="1"/>
      <c r="B27" s="1"/>
      <c r="C27" s="1"/>
      <c r="D27" s="1"/>
      <c r="E27" s="1"/>
      <c r="F27" s="1"/>
      <c r="G27" s="1"/>
      <c r="H27" s="1"/>
      <c r="I27" s="1"/>
      <c r="J27" s="1"/>
      <c r="K2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6FCB-6DB9-423A-8CE5-BFA1290FCF13}">
  <dimension ref="A2:Q18"/>
  <sheetViews>
    <sheetView topLeftCell="E1" workbookViewId="0">
      <selection activeCell="L1" sqref="L1:L1048576"/>
    </sheetView>
  </sheetViews>
  <sheetFormatPr defaultRowHeight="14.4" x14ac:dyDescent="0.3"/>
  <cols>
    <col min="2" max="2" width="8.88671875" customWidth="1"/>
    <col min="6" max="7" width="4.109375" customWidth="1"/>
    <col min="8" max="8" width="8.88671875" customWidth="1"/>
    <col min="11" max="11" width="8.6640625" customWidth="1"/>
  </cols>
  <sheetData>
    <row r="2" spans="1:17" x14ac:dyDescent="0.3">
      <c r="A2" s="1"/>
      <c r="B2" s="1"/>
      <c r="C2" s="1"/>
      <c r="D2" s="1"/>
      <c r="E2" s="1"/>
      <c r="F2" s="1"/>
      <c r="G2" s="68"/>
      <c r="H2" s="1"/>
      <c r="I2" s="1"/>
      <c r="J2" s="1"/>
      <c r="K2" s="1"/>
      <c r="L2" s="1"/>
      <c r="M2" s="1"/>
      <c r="N2" s="1"/>
      <c r="O2" s="1"/>
      <c r="P2" s="1"/>
      <c r="Q2" s="1"/>
    </row>
    <row r="3" spans="1:17" ht="15" thickBot="1" x14ac:dyDescent="0.35">
      <c r="A3" s="1"/>
      <c r="B3" s="6">
        <v>1</v>
      </c>
      <c r="C3" s="1"/>
      <c r="D3" s="1"/>
      <c r="E3" s="1"/>
      <c r="F3" s="1"/>
      <c r="G3" s="68"/>
      <c r="H3" s="6" t="s">
        <v>222</v>
      </c>
      <c r="I3" s="1"/>
      <c r="J3" s="1"/>
      <c r="K3" s="1"/>
      <c r="L3" s="1"/>
      <c r="M3" s="6">
        <v>1</v>
      </c>
      <c r="N3" s="1"/>
      <c r="O3" s="1"/>
      <c r="P3" s="1"/>
      <c r="Q3" s="1"/>
    </row>
    <row r="4" spans="1:17" ht="15.6" thickTop="1" thickBot="1" x14ac:dyDescent="0.35">
      <c r="A4" s="1"/>
      <c r="B4" s="7"/>
      <c r="C4" s="1"/>
      <c r="D4" s="1"/>
      <c r="E4" s="1"/>
      <c r="F4" s="1"/>
      <c r="G4" s="68"/>
      <c r="H4" s="7"/>
      <c r="I4" s="1" t="s">
        <v>226</v>
      </c>
      <c r="J4" s="1"/>
      <c r="K4" s="1"/>
      <c r="L4" s="1"/>
      <c r="M4" s="7"/>
      <c r="N4" s="1"/>
      <c r="O4" s="1"/>
      <c r="P4" s="1"/>
      <c r="Q4" s="1"/>
    </row>
    <row r="5" spans="1:17" ht="15.6" thickTop="1" thickBot="1" x14ac:dyDescent="0.35">
      <c r="A5" s="1"/>
      <c r="B5" s="8">
        <v>8</v>
      </c>
      <c r="C5" s="4"/>
      <c r="D5" s="5"/>
      <c r="E5" s="1"/>
      <c r="F5" s="1"/>
      <c r="G5" s="68"/>
      <c r="H5" s="8" t="s">
        <v>325</v>
      </c>
      <c r="I5" s="4"/>
      <c r="J5" s="5"/>
      <c r="K5" s="1"/>
      <c r="L5" s="1"/>
      <c r="M5" s="8">
        <v>2</v>
      </c>
      <c r="N5" s="4"/>
      <c r="O5" s="5"/>
      <c r="P5" s="1"/>
      <c r="Q5" s="1"/>
    </row>
    <row r="6" spans="1:17" ht="15.6" thickTop="1" thickBot="1" x14ac:dyDescent="0.35">
      <c r="A6" s="1"/>
      <c r="B6" s="6"/>
      <c r="C6" s="1"/>
      <c r="D6" s="5"/>
      <c r="E6" s="1"/>
      <c r="F6" s="1"/>
      <c r="G6" s="68"/>
      <c r="H6" s="6"/>
      <c r="I6" s="1"/>
      <c r="J6" s="5" t="s">
        <v>226</v>
      </c>
      <c r="K6" s="1"/>
      <c r="L6" s="1"/>
      <c r="M6" s="6"/>
      <c r="N6" s="1"/>
      <c r="O6" s="5"/>
      <c r="P6" s="1"/>
      <c r="Q6" s="1"/>
    </row>
    <row r="7" spans="1:17" ht="15.6" thickTop="1" thickBot="1" x14ac:dyDescent="0.35">
      <c r="A7" s="1"/>
      <c r="B7" s="6">
        <v>4</v>
      </c>
      <c r="C7" s="1"/>
      <c r="D7" s="4"/>
      <c r="E7" s="5"/>
      <c r="F7" s="1"/>
      <c r="G7" s="68"/>
      <c r="H7" s="6" t="s">
        <v>326</v>
      </c>
      <c r="I7" s="1"/>
      <c r="J7" s="4"/>
      <c r="K7" s="5"/>
      <c r="L7" s="1"/>
      <c r="M7" s="6">
        <v>3</v>
      </c>
      <c r="N7" s="1"/>
      <c r="O7" s="4"/>
      <c r="P7" s="5"/>
      <c r="Q7" s="1"/>
    </row>
    <row r="8" spans="1:17" ht="15.6" thickTop="1" thickBot="1" x14ac:dyDescent="0.35">
      <c r="A8" s="1"/>
      <c r="B8" s="7"/>
      <c r="C8" s="1"/>
      <c r="D8" s="5"/>
      <c r="E8" s="5"/>
      <c r="F8" s="1"/>
      <c r="G8" s="68"/>
      <c r="H8" s="7"/>
      <c r="I8" s="1" t="s">
        <v>332</v>
      </c>
      <c r="J8" s="5"/>
      <c r="K8" s="5"/>
      <c r="L8" s="1"/>
      <c r="M8" s="7"/>
      <c r="N8" s="1"/>
      <c r="O8" s="5"/>
      <c r="P8" s="5"/>
      <c r="Q8" s="1"/>
    </row>
    <row r="9" spans="1:17" ht="15.6" thickTop="1" thickBot="1" x14ac:dyDescent="0.35">
      <c r="A9" s="1"/>
      <c r="B9" s="8">
        <v>5</v>
      </c>
      <c r="C9" s="4"/>
      <c r="D9" s="1"/>
      <c r="E9" s="5"/>
      <c r="F9" s="1"/>
      <c r="G9" s="68"/>
      <c r="H9" s="8" t="s">
        <v>327</v>
      </c>
      <c r="I9" s="4"/>
      <c r="J9" s="1"/>
      <c r="K9" s="5"/>
      <c r="L9" s="1"/>
      <c r="M9" s="8">
        <v>4</v>
      </c>
      <c r="N9" s="4"/>
      <c r="O9" s="1"/>
      <c r="P9" s="5"/>
      <c r="Q9" s="1"/>
    </row>
    <row r="10" spans="1:17" ht="15.6" thickTop="1" thickBot="1" x14ac:dyDescent="0.35">
      <c r="A10" s="1"/>
      <c r="B10" s="6"/>
      <c r="C10" s="1"/>
      <c r="D10" s="1"/>
      <c r="E10" s="5"/>
      <c r="F10" s="1"/>
      <c r="G10" s="68"/>
      <c r="H10" s="6"/>
      <c r="I10" s="1"/>
      <c r="J10" s="1"/>
      <c r="K10" s="5" t="s">
        <v>334</v>
      </c>
      <c r="L10" s="1"/>
      <c r="M10" s="6"/>
      <c r="N10" s="1"/>
      <c r="O10" s="1"/>
      <c r="P10" s="5"/>
      <c r="Q10" s="1"/>
    </row>
    <row r="11" spans="1:17" ht="15.6" thickTop="1" thickBot="1" x14ac:dyDescent="0.35">
      <c r="A11" s="1"/>
      <c r="B11" s="6">
        <v>3</v>
      </c>
      <c r="C11" s="1"/>
      <c r="D11" s="1"/>
      <c r="E11" s="4"/>
      <c r="F11" s="1"/>
      <c r="G11" s="68"/>
      <c r="H11" s="6" t="s">
        <v>328</v>
      </c>
      <c r="I11" s="1"/>
      <c r="J11" s="1"/>
      <c r="K11" s="4"/>
      <c r="L11" s="1"/>
      <c r="M11" s="6">
        <v>5</v>
      </c>
      <c r="N11" s="1"/>
      <c r="O11" s="1"/>
      <c r="P11" s="4"/>
      <c r="Q11" s="1"/>
    </row>
    <row r="12" spans="1:17" ht="15.6" thickTop="1" thickBot="1" x14ac:dyDescent="0.35">
      <c r="A12" s="1"/>
      <c r="B12" s="7"/>
      <c r="C12" s="1"/>
      <c r="D12" s="1"/>
      <c r="E12" s="5"/>
      <c r="F12" s="1"/>
      <c r="G12" s="68"/>
      <c r="H12" s="7"/>
      <c r="I12" s="1" t="s">
        <v>333</v>
      </c>
      <c r="J12" s="1"/>
      <c r="K12" s="5"/>
      <c r="L12" s="1"/>
      <c r="M12" s="7"/>
      <c r="N12" s="1"/>
      <c r="O12" s="1"/>
      <c r="P12" s="5"/>
      <c r="Q12" s="1"/>
    </row>
    <row r="13" spans="1:17" ht="15.6" thickTop="1" thickBot="1" x14ac:dyDescent="0.35">
      <c r="A13" s="1"/>
      <c r="B13" s="8">
        <v>6</v>
      </c>
      <c r="C13" s="4"/>
      <c r="D13" s="5"/>
      <c r="E13" s="5"/>
      <c r="F13" s="1"/>
      <c r="G13" s="68"/>
      <c r="H13" s="8" t="s">
        <v>329</v>
      </c>
      <c r="I13" s="4"/>
      <c r="J13" s="5"/>
      <c r="K13" s="5"/>
      <c r="L13" s="1"/>
      <c r="M13" s="8">
        <v>6</v>
      </c>
      <c r="N13" s="4"/>
      <c r="O13" s="5"/>
      <c r="P13" s="5"/>
      <c r="Q13" s="1"/>
    </row>
    <row r="14" spans="1:17" ht="15.6" thickTop="1" thickBot="1" x14ac:dyDescent="0.35">
      <c r="A14" s="1"/>
      <c r="B14" s="6"/>
      <c r="C14" s="1"/>
      <c r="D14" s="5"/>
      <c r="E14" s="5"/>
      <c r="F14" s="1"/>
      <c r="G14" s="68"/>
      <c r="H14" s="6"/>
      <c r="I14" s="1"/>
      <c r="J14" s="5" t="s">
        <v>334</v>
      </c>
      <c r="K14" s="5"/>
      <c r="L14" s="1"/>
      <c r="M14" s="6"/>
      <c r="N14" s="1"/>
      <c r="O14" s="5"/>
      <c r="P14" s="5"/>
      <c r="Q14" s="1"/>
    </row>
    <row r="15" spans="1:17" ht="15.6" thickTop="1" thickBot="1" x14ac:dyDescent="0.35">
      <c r="A15" s="1"/>
      <c r="B15" s="6">
        <v>2</v>
      </c>
      <c r="C15" s="1"/>
      <c r="D15" s="4"/>
      <c r="E15" s="1"/>
      <c r="F15" s="1"/>
      <c r="G15" s="68"/>
      <c r="H15" s="6" t="s">
        <v>330</v>
      </c>
      <c r="I15" s="1"/>
      <c r="J15" s="4"/>
      <c r="K15" s="1"/>
      <c r="L15" s="1"/>
      <c r="M15" s="6">
        <v>7</v>
      </c>
      <c r="N15" s="1"/>
      <c r="O15" s="4"/>
      <c r="P15" s="1"/>
      <c r="Q15" s="1"/>
    </row>
    <row r="16" spans="1:17" ht="15.6" thickTop="1" thickBot="1" x14ac:dyDescent="0.35">
      <c r="A16" s="1"/>
      <c r="B16" s="7" t="s">
        <v>0</v>
      </c>
      <c r="C16" s="1"/>
      <c r="D16" s="5"/>
      <c r="E16" s="1"/>
      <c r="F16" s="1"/>
      <c r="G16" s="68"/>
      <c r="H16" s="7" t="s">
        <v>0</v>
      </c>
      <c r="I16" s="1" t="s">
        <v>334</v>
      </c>
      <c r="J16" s="5"/>
      <c r="K16" s="1"/>
      <c r="L16" s="1"/>
      <c r="M16" s="7"/>
      <c r="N16" s="1"/>
      <c r="O16" s="5"/>
      <c r="P16" s="1"/>
      <c r="Q16" s="1"/>
    </row>
    <row r="17" spans="1:17" ht="15.6" thickTop="1" thickBot="1" x14ac:dyDescent="0.35">
      <c r="A17" s="1"/>
      <c r="B17" s="8">
        <v>7</v>
      </c>
      <c r="C17" s="4"/>
      <c r="D17" s="1"/>
      <c r="E17" s="1"/>
      <c r="F17" s="1"/>
      <c r="G17" s="68"/>
      <c r="H17" s="8" t="s">
        <v>331</v>
      </c>
      <c r="I17" s="4"/>
      <c r="J17" s="1"/>
      <c r="K17" s="1"/>
      <c r="L17" s="1"/>
      <c r="M17" s="8">
        <v>8</v>
      </c>
      <c r="N17" s="4"/>
      <c r="O17" s="1"/>
      <c r="P17" s="1"/>
      <c r="Q17" s="1"/>
    </row>
    <row r="18" spans="1:17" ht="15" thickTop="1" x14ac:dyDescent="0.3">
      <c r="A18" s="1"/>
      <c r="B18" s="1"/>
      <c r="C18" s="1"/>
      <c r="D18" s="1"/>
      <c r="E18" s="1"/>
      <c r="F18" s="1"/>
      <c r="G18" s="68"/>
      <c r="H18" s="1"/>
      <c r="I18" s="1"/>
      <c r="J18" s="1"/>
      <c r="K18" s="1"/>
      <c r="L18" s="1"/>
      <c r="M18" s="1"/>
      <c r="N18" s="1"/>
      <c r="O18" s="1"/>
      <c r="P18" s="1"/>
      <c r="Q18"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89DE-FB26-4184-BD37-CBFF7802F4CC}">
  <dimension ref="A3:H22"/>
  <sheetViews>
    <sheetView topLeftCell="A2" workbookViewId="0">
      <selection activeCell="G26" sqref="G26"/>
    </sheetView>
  </sheetViews>
  <sheetFormatPr defaultRowHeight="14.4" x14ac:dyDescent="0.3"/>
  <cols>
    <col min="2" max="3" width="12.109375" customWidth="1"/>
    <col min="4" max="4" width="2.33203125" customWidth="1"/>
    <col min="5" max="7" width="12.109375" customWidth="1"/>
  </cols>
  <sheetData>
    <row r="3" spans="1:8" x14ac:dyDescent="0.3">
      <c r="D3" s="6"/>
    </row>
    <row r="4" spans="1:8" x14ac:dyDescent="0.3">
      <c r="A4" s="1"/>
      <c r="B4" s="6"/>
      <c r="C4" s="1"/>
      <c r="D4" s="1"/>
      <c r="E4" s="1"/>
      <c r="F4" s="1"/>
      <c r="G4" s="1"/>
      <c r="H4" s="1"/>
    </row>
    <row r="5" spans="1:8" ht="15" thickBot="1" x14ac:dyDescent="0.35">
      <c r="A5" s="1"/>
      <c r="B5" s="6"/>
      <c r="C5" s="1"/>
      <c r="D5" s="1"/>
      <c r="E5" s="6" t="s">
        <v>355</v>
      </c>
      <c r="F5" s="1"/>
      <c r="G5" s="1"/>
      <c r="H5" s="1"/>
    </row>
    <row r="6" spans="1:8" ht="15.6" thickTop="1" thickBot="1" x14ac:dyDescent="0.35">
      <c r="A6" s="1"/>
      <c r="B6" s="6" t="s">
        <v>346</v>
      </c>
      <c r="C6" s="1"/>
      <c r="D6" s="1"/>
      <c r="E6" s="2"/>
      <c r="F6" s="5"/>
      <c r="G6" s="1"/>
      <c r="H6" s="1"/>
    </row>
    <row r="7" spans="1:8" ht="15.6" thickTop="1" thickBot="1" x14ac:dyDescent="0.35">
      <c r="A7" s="1"/>
      <c r="B7" s="7"/>
      <c r="C7" s="1" t="s">
        <v>352</v>
      </c>
      <c r="D7" s="1"/>
      <c r="E7" s="1"/>
      <c r="F7" s="5" t="s">
        <v>356</v>
      </c>
      <c r="G7" s="1"/>
      <c r="H7" s="1"/>
    </row>
    <row r="8" spans="1:8" ht="15.6" thickTop="1" thickBot="1" x14ac:dyDescent="0.35">
      <c r="A8" s="1"/>
      <c r="B8" s="8" t="s">
        <v>347</v>
      </c>
      <c r="C8" s="4"/>
      <c r="D8" s="97"/>
      <c r="E8" s="1"/>
      <c r="F8" s="4"/>
      <c r="G8" s="5"/>
      <c r="H8" s="1"/>
    </row>
    <row r="9" spans="1:8" ht="15.6" thickTop="1" thickBot="1" x14ac:dyDescent="0.35">
      <c r="A9" s="1"/>
      <c r="B9" s="1"/>
      <c r="C9" s="1"/>
      <c r="D9" s="97"/>
      <c r="E9" s="8" t="s">
        <v>354</v>
      </c>
      <c r="F9" s="5"/>
      <c r="G9" s="5"/>
      <c r="H9" s="1"/>
    </row>
    <row r="10" spans="1:8" ht="4.95" customHeight="1" thickTop="1" x14ac:dyDescent="0.3">
      <c r="A10" s="1"/>
      <c r="B10" s="100" t="s">
        <v>348</v>
      </c>
      <c r="C10" s="1"/>
      <c r="D10" s="1"/>
      <c r="E10" s="6"/>
      <c r="F10" s="1"/>
      <c r="G10" s="5"/>
      <c r="H10" s="1"/>
    </row>
    <row r="11" spans="1:8" ht="4.95" customHeight="1" x14ac:dyDescent="0.3">
      <c r="A11" s="1"/>
      <c r="B11" s="100"/>
      <c r="C11" s="1"/>
      <c r="D11" s="1"/>
      <c r="E11" s="6"/>
      <c r="F11" s="1"/>
      <c r="G11" s="5"/>
      <c r="H11" s="1"/>
    </row>
    <row r="12" spans="1:8" ht="4.95" customHeight="1" thickBot="1" x14ac:dyDescent="0.35">
      <c r="A12" s="1"/>
      <c r="B12" s="101"/>
      <c r="C12" s="1"/>
      <c r="D12" s="97"/>
      <c r="E12" s="6"/>
      <c r="F12" s="1"/>
      <c r="G12" s="5"/>
      <c r="H12" s="1"/>
    </row>
    <row r="13" spans="1:8" ht="4.95" customHeight="1" thickTop="1" x14ac:dyDescent="0.3">
      <c r="A13" s="1"/>
      <c r="B13" s="2"/>
      <c r="C13" s="100" t="s">
        <v>353</v>
      </c>
      <c r="D13" s="97"/>
      <c r="E13" s="6"/>
      <c r="F13" s="1"/>
      <c r="G13" s="98" t="s">
        <v>356</v>
      </c>
      <c r="H13" s="1"/>
    </row>
    <row r="14" spans="1:8" ht="4.95" customHeight="1" x14ac:dyDescent="0.3">
      <c r="A14" s="1"/>
      <c r="B14" s="13"/>
      <c r="C14" s="100"/>
      <c r="D14" s="1"/>
      <c r="E14" s="6"/>
      <c r="F14" s="1"/>
      <c r="G14" s="98"/>
      <c r="H14" s="1"/>
    </row>
    <row r="15" spans="1:8" ht="4.95" customHeight="1" thickBot="1" x14ac:dyDescent="0.35">
      <c r="A15" s="1"/>
      <c r="B15" s="16"/>
      <c r="C15" s="101"/>
      <c r="D15" s="1"/>
      <c r="E15" s="1"/>
      <c r="F15" s="1"/>
      <c r="G15" s="99"/>
      <c r="H15" s="1"/>
    </row>
    <row r="16" spans="1:8" ht="15.6" thickTop="1" thickBot="1" x14ac:dyDescent="0.35">
      <c r="A16" s="1"/>
      <c r="B16" s="8" t="s">
        <v>349</v>
      </c>
      <c r="C16" s="9"/>
      <c r="D16" s="97"/>
      <c r="E16" s="1"/>
      <c r="F16" s="1"/>
      <c r="G16" s="4"/>
      <c r="H16" s="1"/>
    </row>
    <row r="17" spans="1:8" ht="15.6" thickTop="1" thickBot="1" x14ac:dyDescent="0.35">
      <c r="A17" s="1"/>
      <c r="B17" s="1"/>
      <c r="C17" s="1"/>
      <c r="D17" s="97"/>
      <c r="E17" s="1" t="s">
        <v>352</v>
      </c>
      <c r="F17" s="1"/>
      <c r="G17" s="5"/>
      <c r="H17" s="1"/>
    </row>
    <row r="18" spans="1:8" ht="15.6" thickTop="1" thickBot="1" x14ac:dyDescent="0.35">
      <c r="A18" s="1"/>
      <c r="B18" s="6" t="s">
        <v>350</v>
      </c>
      <c r="C18" s="1"/>
      <c r="D18" s="1"/>
      <c r="E18" s="2"/>
      <c r="F18" s="5"/>
      <c r="G18" s="5"/>
      <c r="H18" s="1"/>
    </row>
    <row r="19" spans="1:8" ht="15.6" thickTop="1" thickBot="1" x14ac:dyDescent="0.35">
      <c r="A19" s="1"/>
      <c r="B19" s="7"/>
      <c r="C19" s="1" t="s">
        <v>354</v>
      </c>
      <c r="D19" s="6"/>
      <c r="E19" s="1"/>
      <c r="F19" s="5" t="s">
        <v>353</v>
      </c>
      <c r="G19" s="5"/>
      <c r="H19" s="1"/>
    </row>
    <row r="20" spans="1:8" ht="15.6" thickTop="1" thickBot="1" x14ac:dyDescent="0.35">
      <c r="A20" s="1"/>
      <c r="B20" s="8" t="s">
        <v>351</v>
      </c>
      <c r="C20" s="4"/>
      <c r="D20" s="6"/>
      <c r="E20" s="1"/>
      <c r="F20" s="4"/>
      <c r="G20" s="1"/>
      <c r="H20" s="1"/>
    </row>
    <row r="21" spans="1:8" ht="15.6" thickTop="1" thickBot="1" x14ac:dyDescent="0.35">
      <c r="A21" s="1"/>
      <c r="B21" s="1"/>
      <c r="C21" s="1"/>
      <c r="D21" s="6"/>
      <c r="E21" s="1" t="s">
        <v>353</v>
      </c>
      <c r="F21" s="5"/>
      <c r="G21" s="1"/>
      <c r="H21" s="1"/>
    </row>
    <row r="22" spans="1:8" ht="15" thickTop="1" x14ac:dyDescent="0.3">
      <c r="A22" s="1"/>
      <c r="B22" s="1"/>
      <c r="C22" s="1"/>
      <c r="D22" s="1"/>
      <c r="E22" s="9"/>
      <c r="F22" s="1"/>
      <c r="G22" s="1"/>
      <c r="H22" s="1"/>
    </row>
  </sheetData>
  <mergeCells count="6">
    <mergeCell ref="D16:D17"/>
    <mergeCell ref="D8:D9"/>
    <mergeCell ref="G13:G15"/>
    <mergeCell ref="B10:B12"/>
    <mergeCell ref="D12:D13"/>
    <mergeCell ref="C13:C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DA5A-1FA6-4FB5-874D-8ADC03C2B365}">
  <dimension ref="A3:H21"/>
  <sheetViews>
    <sheetView zoomScale="90" zoomScaleNormal="90" workbookViewId="0">
      <selection activeCell="D1" sqref="D1:D1048576"/>
    </sheetView>
  </sheetViews>
  <sheetFormatPr defaultRowHeight="14.4" x14ac:dyDescent="0.3"/>
  <cols>
    <col min="2" max="2" width="13.77734375" bestFit="1" customWidth="1"/>
    <col min="3" max="3" width="12.21875" bestFit="1" customWidth="1"/>
    <col min="4" max="4" width="2.33203125" customWidth="1"/>
    <col min="5" max="5" width="12.88671875" bestFit="1" customWidth="1"/>
    <col min="6" max="6" width="12.21875" bestFit="1" customWidth="1"/>
    <col min="7" max="7" width="11.33203125" bestFit="1" customWidth="1"/>
  </cols>
  <sheetData>
    <row r="3" spans="1:8" x14ac:dyDescent="0.3">
      <c r="A3" s="6"/>
      <c r="B3" s="6"/>
      <c r="C3" s="6"/>
      <c r="D3" s="6"/>
      <c r="E3" s="6"/>
      <c r="F3" s="6"/>
      <c r="G3" s="6"/>
      <c r="H3" s="6"/>
    </row>
    <row r="4" spans="1:8" x14ac:dyDescent="0.3">
      <c r="A4" s="6"/>
      <c r="B4" s="6"/>
      <c r="C4" s="1"/>
      <c r="D4" s="1"/>
      <c r="E4" s="1"/>
      <c r="F4" s="1"/>
      <c r="G4" s="1"/>
      <c r="H4" s="6"/>
    </row>
    <row r="5" spans="1:8" ht="15" thickBot="1" x14ac:dyDescent="0.35">
      <c r="A5" s="6"/>
      <c r="B5" s="6"/>
      <c r="C5" s="1"/>
      <c r="D5" s="1"/>
      <c r="E5" s="6" t="s">
        <v>335</v>
      </c>
      <c r="F5" s="1"/>
      <c r="G5" s="1"/>
      <c r="H5" s="6"/>
    </row>
    <row r="6" spans="1:8" ht="15.6" thickTop="1" thickBot="1" x14ac:dyDescent="0.35">
      <c r="A6" s="6"/>
      <c r="B6" s="6" t="s">
        <v>336</v>
      </c>
      <c r="C6" s="1"/>
      <c r="D6" s="1"/>
      <c r="E6" s="2"/>
      <c r="F6" s="5"/>
      <c r="G6" s="1"/>
      <c r="H6" s="6"/>
    </row>
    <row r="7" spans="1:8" ht="15.6" thickTop="1" thickBot="1" x14ac:dyDescent="0.35">
      <c r="A7" s="6"/>
      <c r="B7" s="7"/>
      <c r="C7" s="1" t="s">
        <v>337</v>
      </c>
      <c r="D7" s="1"/>
      <c r="E7" s="1"/>
      <c r="F7" s="5" t="s">
        <v>345</v>
      </c>
      <c r="G7" s="1"/>
      <c r="H7" s="6"/>
    </row>
    <row r="8" spans="1:8" ht="15.6" thickTop="1" thickBot="1" x14ac:dyDescent="0.35">
      <c r="A8" s="6"/>
      <c r="B8" s="8" t="s">
        <v>338</v>
      </c>
      <c r="C8" s="4"/>
      <c r="D8" s="97"/>
      <c r="E8" s="1"/>
      <c r="F8" s="4"/>
      <c r="G8" s="5"/>
      <c r="H8" s="6"/>
    </row>
    <row r="9" spans="1:8" ht="15.6" thickTop="1" thickBot="1" x14ac:dyDescent="0.35">
      <c r="A9" s="6"/>
      <c r="B9" s="1"/>
      <c r="C9" s="1"/>
      <c r="D9" s="97"/>
      <c r="E9" s="8" t="s">
        <v>337</v>
      </c>
      <c r="F9" s="5"/>
      <c r="G9" s="5"/>
      <c r="H9" s="6"/>
    </row>
    <row r="10" spans="1:8" ht="15.6" thickTop="1" thickBot="1" x14ac:dyDescent="0.35">
      <c r="A10" s="6"/>
      <c r="B10" s="6" t="s">
        <v>339</v>
      </c>
      <c r="C10" s="1"/>
      <c r="D10" s="1"/>
      <c r="E10" s="6"/>
      <c r="F10" s="1"/>
      <c r="G10" s="5"/>
      <c r="H10" s="6"/>
    </row>
    <row r="11" spans="1:8" ht="15.6" thickTop="1" thickBot="1" x14ac:dyDescent="0.35">
      <c r="A11" s="6"/>
      <c r="B11" s="7"/>
      <c r="C11" s="1" t="s">
        <v>340</v>
      </c>
      <c r="D11" s="1"/>
      <c r="E11" s="1"/>
      <c r="F11" s="1"/>
      <c r="G11" s="5" t="s">
        <v>345</v>
      </c>
      <c r="H11" s="6"/>
    </row>
    <row r="12" spans="1:8" ht="15.6" thickTop="1" thickBot="1" x14ac:dyDescent="0.35">
      <c r="A12" s="6"/>
      <c r="B12" s="8" t="s">
        <v>341</v>
      </c>
      <c r="C12" s="4"/>
      <c r="D12" s="97"/>
      <c r="E12" s="1"/>
      <c r="F12" s="1"/>
      <c r="G12" s="4"/>
      <c r="H12" s="6"/>
    </row>
    <row r="13" spans="1:8" ht="15.6" thickTop="1" thickBot="1" x14ac:dyDescent="0.35">
      <c r="A13" s="6"/>
      <c r="B13" s="1"/>
      <c r="C13" s="1"/>
      <c r="D13" s="97"/>
      <c r="E13" s="1" t="s">
        <v>340</v>
      </c>
      <c r="F13" s="1"/>
      <c r="G13" s="5"/>
      <c r="H13" s="6"/>
    </row>
    <row r="14" spans="1:8" ht="15.6" thickTop="1" thickBot="1" x14ac:dyDescent="0.35">
      <c r="A14" s="6"/>
      <c r="B14" s="6" t="s">
        <v>343</v>
      </c>
      <c r="C14" s="1"/>
      <c r="D14" s="1"/>
      <c r="E14" s="2"/>
      <c r="F14" s="5"/>
      <c r="G14" s="5"/>
      <c r="H14" s="6"/>
    </row>
    <row r="15" spans="1:8" ht="15.6" thickTop="1" thickBot="1" x14ac:dyDescent="0.35">
      <c r="A15" s="6"/>
      <c r="B15" s="7"/>
      <c r="C15" s="1" t="s">
        <v>344</v>
      </c>
      <c r="D15" s="1"/>
      <c r="E15" s="1"/>
      <c r="F15" s="5" t="s">
        <v>340</v>
      </c>
      <c r="G15" s="5"/>
      <c r="H15" s="6"/>
    </row>
    <row r="16" spans="1:8" ht="15.6" thickTop="1" thickBot="1" x14ac:dyDescent="0.35">
      <c r="A16" s="6"/>
      <c r="B16" s="8" t="s">
        <v>342</v>
      </c>
      <c r="C16" s="4"/>
      <c r="D16" s="97"/>
      <c r="E16" s="1"/>
      <c r="F16" s="4"/>
      <c r="G16" s="1"/>
      <c r="H16" s="6"/>
    </row>
    <row r="17" spans="1:8" ht="15.6" thickTop="1" thickBot="1" x14ac:dyDescent="0.35">
      <c r="A17" s="6"/>
      <c r="B17" s="1"/>
      <c r="C17" s="1"/>
      <c r="D17" s="97"/>
      <c r="E17" s="1" t="s">
        <v>344</v>
      </c>
      <c r="F17" s="5"/>
      <c r="G17" s="1"/>
      <c r="H17" s="6"/>
    </row>
    <row r="18" spans="1:8" ht="15" thickTop="1" x14ac:dyDescent="0.3">
      <c r="A18" s="6"/>
      <c r="B18" s="1"/>
      <c r="C18" s="1"/>
      <c r="D18" s="1"/>
      <c r="E18" s="9"/>
      <c r="F18" s="1"/>
      <c r="G18" s="1"/>
      <c r="H18" s="6"/>
    </row>
    <row r="19" spans="1:8" x14ac:dyDescent="0.3">
      <c r="A19" s="6"/>
      <c r="B19" s="6"/>
      <c r="C19" s="6"/>
      <c r="D19" s="6"/>
      <c r="E19" s="6"/>
      <c r="F19" s="6"/>
      <c r="G19" s="6"/>
      <c r="H19" s="6"/>
    </row>
    <row r="20" spans="1:8" x14ac:dyDescent="0.3">
      <c r="A20" s="6"/>
      <c r="B20" s="6"/>
      <c r="C20" s="6"/>
      <c r="D20" s="6"/>
      <c r="E20" s="6"/>
      <c r="F20" s="6"/>
      <c r="G20" s="6"/>
      <c r="H20" s="6"/>
    </row>
    <row r="21" spans="1:8" x14ac:dyDescent="0.3">
      <c r="A21" s="6"/>
      <c r="B21" s="6"/>
      <c r="C21" s="6"/>
      <c r="D21" s="6"/>
      <c r="E21" s="6"/>
      <c r="F21" s="6"/>
      <c r="G21" s="6"/>
      <c r="H21" s="6"/>
    </row>
  </sheetData>
  <mergeCells count="3">
    <mergeCell ref="D8:D9"/>
    <mergeCell ref="D12:D13"/>
    <mergeCell ref="D16:D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32FB-7749-402F-AAF5-F378F2F73D43}">
  <dimension ref="B3:AE20"/>
  <sheetViews>
    <sheetView topLeftCell="P1" workbookViewId="0">
      <selection activeCell="K7" sqref="K7:M11"/>
    </sheetView>
  </sheetViews>
  <sheetFormatPr defaultRowHeight="14.4" x14ac:dyDescent="0.3"/>
  <sheetData>
    <row r="3" spans="2:31" x14ac:dyDescent="0.3">
      <c r="R3" s="6"/>
      <c r="S3" s="6"/>
      <c r="T3" s="6"/>
      <c r="U3" s="6"/>
      <c r="V3" s="6"/>
      <c r="W3" s="6"/>
      <c r="X3" s="6"/>
      <c r="Y3" s="6"/>
    </row>
    <row r="4" spans="2:31" ht="15" thickBot="1" x14ac:dyDescent="0.35">
      <c r="R4" s="6"/>
      <c r="S4" s="6"/>
      <c r="T4" s="6"/>
      <c r="U4" s="6"/>
      <c r="V4" s="6">
        <v>1</v>
      </c>
      <c r="W4" s="6"/>
      <c r="X4" s="6"/>
      <c r="Y4" s="6"/>
    </row>
    <row r="5" spans="2:31" ht="15.6" thickTop="1" thickBot="1" x14ac:dyDescent="0.35">
      <c r="R5" s="6"/>
      <c r="S5" s="6"/>
      <c r="T5" s="6">
        <v>5</v>
      </c>
      <c r="U5" s="6"/>
      <c r="V5" s="11"/>
      <c r="W5" s="19"/>
      <c r="X5" s="6"/>
      <c r="Y5" s="6"/>
    </row>
    <row r="6" spans="2:31" ht="15.6" thickTop="1" thickBot="1" x14ac:dyDescent="0.35">
      <c r="B6" s="1"/>
      <c r="C6" s="1"/>
      <c r="D6" s="1"/>
      <c r="E6" s="1"/>
      <c r="F6" s="1"/>
      <c r="G6" s="1"/>
      <c r="H6" s="1"/>
      <c r="I6" s="1"/>
      <c r="J6" s="6"/>
      <c r="K6" s="6"/>
      <c r="L6" s="6"/>
      <c r="M6" s="6"/>
      <c r="N6" s="6"/>
      <c r="O6" s="6"/>
      <c r="P6" s="17"/>
      <c r="R6" s="6"/>
      <c r="S6" s="6">
        <v>8</v>
      </c>
      <c r="T6" s="7"/>
      <c r="U6" s="6"/>
      <c r="V6" s="6"/>
      <c r="W6" s="19"/>
      <c r="X6" s="6"/>
      <c r="Y6" s="6"/>
    </row>
    <row r="7" spans="2:31" ht="15.6" thickTop="1" thickBot="1" x14ac:dyDescent="0.35">
      <c r="B7" s="1"/>
      <c r="C7" s="1"/>
      <c r="D7" s="1"/>
      <c r="E7" s="1">
        <v>1</v>
      </c>
      <c r="F7" s="1"/>
      <c r="G7" s="1"/>
      <c r="H7" s="1"/>
      <c r="I7" s="1"/>
      <c r="J7" s="6"/>
      <c r="K7" s="6"/>
      <c r="L7" s="6">
        <v>1</v>
      </c>
      <c r="M7" s="6"/>
      <c r="N7" s="6"/>
      <c r="O7" s="6"/>
      <c r="P7" s="17"/>
      <c r="R7" s="6"/>
      <c r="S7" s="7"/>
      <c r="T7" s="12"/>
      <c r="U7" s="18"/>
      <c r="V7" s="19"/>
      <c r="W7" s="18"/>
      <c r="X7" s="19"/>
      <c r="Y7" s="6"/>
    </row>
    <row r="8" spans="2:31" ht="15.6" thickTop="1" thickBot="1" x14ac:dyDescent="0.35">
      <c r="B8" s="1"/>
      <c r="C8" s="1"/>
      <c r="D8" s="1">
        <v>4</v>
      </c>
      <c r="E8" s="2"/>
      <c r="F8" s="1"/>
      <c r="G8" s="1"/>
      <c r="H8" s="1"/>
      <c r="I8" s="1"/>
      <c r="J8" s="6"/>
      <c r="K8" s="6">
        <v>4</v>
      </c>
      <c r="L8" s="7"/>
      <c r="M8" s="6"/>
      <c r="N8" s="6"/>
      <c r="O8" s="6"/>
      <c r="P8" s="17"/>
      <c r="R8" s="6"/>
      <c r="S8" s="12">
        <v>11</v>
      </c>
      <c r="T8" s="18"/>
      <c r="U8" s="6"/>
      <c r="V8" s="19"/>
      <c r="W8" s="19"/>
      <c r="X8" s="19"/>
      <c r="Y8" s="6"/>
    </row>
    <row r="9" spans="2:31" ht="15.6" thickTop="1" thickBot="1" x14ac:dyDescent="0.35">
      <c r="B9" s="1"/>
      <c r="C9" s="1"/>
      <c r="D9" s="2"/>
      <c r="E9" s="1"/>
      <c r="F9" s="4"/>
      <c r="G9" s="5"/>
      <c r="H9" s="1"/>
      <c r="I9" s="1"/>
      <c r="J9" s="6"/>
      <c r="K9" s="7"/>
      <c r="L9" s="6"/>
      <c r="M9" s="18"/>
      <c r="N9" s="19"/>
      <c r="O9" s="6"/>
      <c r="P9" s="17"/>
      <c r="R9" s="6"/>
      <c r="S9" s="6"/>
      <c r="T9" s="6">
        <v>4</v>
      </c>
      <c r="U9" s="6"/>
      <c r="V9" s="18"/>
      <c r="W9" s="6"/>
      <c r="X9" s="19"/>
      <c r="Y9" s="6"/>
      <c r="AC9" s="1"/>
      <c r="AD9" s="1"/>
      <c r="AE9" s="1">
        <v>2</v>
      </c>
    </row>
    <row r="10" spans="2:31" ht="15.6" thickTop="1" thickBot="1" x14ac:dyDescent="0.35">
      <c r="B10" s="1"/>
      <c r="C10" s="1"/>
      <c r="D10" s="3">
        <v>5</v>
      </c>
      <c r="E10" s="4"/>
      <c r="F10" s="1"/>
      <c r="G10" s="5"/>
      <c r="H10" s="1"/>
      <c r="I10" s="1"/>
      <c r="J10" s="6"/>
      <c r="K10" s="8">
        <v>5</v>
      </c>
      <c r="L10" s="18"/>
      <c r="M10" s="6"/>
      <c r="N10" s="19"/>
      <c r="O10" s="6"/>
      <c r="P10" s="17"/>
      <c r="R10" s="6"/>
      <c r="S10" s="6">
        <v>9</v>
      </c>
      <c r="T10" s="7"/>
      <c r="U10" s="6"/>
      <c r="V10" s="19"/>
      <c r="W10" s="6"/>
      <c r="X10" s="19"/>
      <c r="Y10" s="6"/>
      <c r="AC10" s="1"/>
      <c r="AD10" s="1">
        <v>3</v>
      </c>
      <c r="AE10" s="7"/>
    </row>
    <row r="11" spans="2:31" ht="15.6" thickTop="1" thickBot="1" x14ac:dyDescent="0.35">
      <c r="B11" s="1"/>
      <c r="C11" s="1"/>
      <c r="D11" s="1"/>
      <c r="E11" s="1">
        <v>2</v>
      </c>
      <c r="F11" s="1"/>
      <c r="G11" s="4"/>
      <c r="H11" s="1"/>
      <c r="I11" s="1"/>
      <c r="J11" s="6"/>
      <c r="K11" s="6"/>
      <c r="L11" s="6">
        <v>2</v>
      </c>
      <c r="M11" s="6"/>
      <c r="N11" s="18"/>
      <c r="O11" s="6"/>
      <c r="P11" s="17"/>
      <c r="R11" s="6"/>
      <c r="S11" s="7"/>
      <c r="T11" s="12"/>
      <c r="U11" s="18"/>
      <c r="V11" s="6"/>
      <c r="W11" s="6"/>
      <c r="X11" s="18"/>
      <c r="Y11" s="6"/>
      <c r="AC11" s="1">
        <v>6</v>
      </c>
      <c r="AD11" s="7"/>
      <c r="AE11" s="20"/>
    </row>
    <row r="12" spans="2:31" ht="15.6" thickTop="1" thickBot="1" x14ac:dyDescent="0.35">
      <c r="B12" s="1"/>
      <c r="C12" s="1"/>
      <c r="D12" s="1">
        <v>3</v>
      </c>
      <c r="E12" s="2"/>
      <c r="F12" s="1"/>
      <c r="G12" s="5"/>
      <c r="H12" s="1"/>
      <c r="I12" s="1"/>
      <c r="J12" s="6"/>
      <c r="K12" s="6">
        <v>3</v>
      </c>
      <c r="L12" s="7"/>
      <c r="M12" s="6"/>
      <c r="N12" s="19"/>
      <c r="O12" s="6"/>
      <c r="P12" s="17"/>
      <c r="R12" s="6"/>
      <c r="S12" s="12">
        <v>10</v>
      </c>
      <c r="T12" s="18"/>
      <c r="U12" s="6"/>
      <c r="V12" s="6"/>
      <c r="W12" s="6"/>
      <c r="X12" s="19"/>
      <c r="Y12" s="6"/>
      <c r="AC12" s="7"/>
      <c r="AD12" s="20"/>
      <c r="AE12" s="18"/>
    </row>
    <row r="13" spans="2:31" ht="15.6" thickTop="1" thickBot="1" x14ac:dyDescent="0.35">
      <c r="B13" s="1"/>
      <c r="C13" s="1">
        <v>6</v>
      </c>
      <c r="D13" s="2"/>
      <c r="E13" s="1"/>
      <c r="F13" s="4"/>
      <c r="G13" s="1"/>
      <c r="H13" s="1"/>
      <c r="I13" s="1"/>
      <c r="J13" s="6">
        <v>6</v>
      </c>
      <c r="K13" s="7"/>
      <c r="L13" s="6"/>
      <c r="M13" s="18"/>
      <c r="N13" s="6"/>
      <c r="O13" s="6"/>
      <c r="P13" s="17"/>
      <c r="R13" s="6"/>
      <c r="S13" s="6"/>
      <c r="T13" s="6"/>
      <c r="U13" s="6"/>
      <c r="V13" s="6">
        <v>2</v>
      </c>
      <c r="W13" s="6"/>
      <c r="X13" s="19"/>
      <c r="Y13" s="6"/>
      <c r="AC13" s="20">
        <v>7</v>
      </c>
      <c r="AD13" s="18"/>
      <c r="AE13" s="1"/>
    </row>
    <row r="14" spans="2:31" ht="15.6" thickTop="1" thickBot="1" x14ac:dyDescent="0.35">
      <c r="B14" s="1"/>
      <c r="C14" s="2"/>
      <c r="D14" s="3"/>
      <c r="E14" s="4"/>
      <c r="F14" s="1"/>
      <c r="G14" s="1"/>
      <c r="H14" s="1"/>
      <c r="I14" s="1"/>
      <c r="J14" s="7"/>
      <c r="K14" s="8"/>
      <c r="L14" s="18"/>
      <c r="M14" s="6"/>
      <c r="N14" s="6"/>
      <c r="O14" s="6"/>
      <c r="P14" s="17"/>
      <c r="R14" s="6"/>
      <c r="S14" s="6"/>
      <c r="T14" s="6"/>
      <c r="U14" s="6">
        <v>3</v>
      </c>
      <c r="V14" s="7"/>
      <c r="W14" s="6"/>
      <c r="X14" s="19"/>
      <c r="Y14" s="6"/>
    </row>
    <row r="15" spans="2:31" ht="15.6" thickTop="1" thickBot="1" x14ac:dyDescent="0.35">
      <c r="B15" s="1"/>
      <c r="C15" s="3">
        <v>11</v>
      </c>
      <c r="D15" s="1"/>
      <c r="E15" s="1"/>
      <c r="F15" s="1"/>
      <c r="G15" s="1"/>
      <c r="H15" s="1"/>
      <c r="I15" s="1"/>
      <c r="J15" s="8">
        <v>7</v>
      </c>
      <c r="K15" s="6"/>
      <c r="L15" s="6"/>
      <c r="M15" s="6"/>
      <c r="N15" s="6"/>
      <c r="O15" s="6"/>
      <c r="P15" s="17"/>
      <c r="R15" s="6"/>
      <c r="S15" s="6"/>
      <c r="T15" s="6">
        <v>6</v>
      </c>
      <c r="U15" s="7"/>
      <c r="V15" s="12"/>
      <c r="W15" s="18"/>
      <c r="X15" s="6"/>
      <c r="Y15" s="6"/>
    </row>
    <row r="16" spans="2:31" ht="15.6" thickTop="1" thickBot="1" x14ac:dyDescent="0.35">
      <c r="B16" s="1"/>
      <c r="C16" s="1"/>
      <c r="D16" s="1"/>
      <c r="E16" s="1"/>
      <c r="F16" s="1"/>
      <c r="G16" s="1"/>
      <c r="H16" s="1"/>
      <c r="I16" s="1"/>
      <c r="J16" s="6"/>
      <c r="K16" s="6"/>
      <c r="L16" s="6"/>
      <c r="M16" s="6"/>
      <c r="N16" s="6"/>
      <c r="O16" s="6"/>
      <c r="P16" s="17"/>
      <c r="R16" s="6"/>
      <c r="S16" s="6"/>
      <c r="T16" s="7"/>
      <c r="U16" s="12"/>
      <c r="V16" s="18"/>
      <c r="W16" s="6"/>
      <c r="X16" s="6"/>
      <c r="Y16" s="6"/>
    </row>
    <row r="17" spans="2:25" ht="15.6" thickTop="1" thickBot="1" x14ac:dyDescent="0.35">
      <c r="B17" s="1"/>
      <c r="C17" s="1"/>
      <c r="D17" s="1"/>
      <c r="E17" s="1"/>
      <c r="F17" s="1"/>
      <c r="G17" s="1"/>
      <c r="H17" s="1"/>
      <c r="I17" s="1"/>
      <c r="J17" s="6"/>
      <c r="K17" s="6"/>
      <c r="L17" s="6"/>
      <c r="M17" s="6"/>
      <c r="N17" s="6"/>
      <c r="O17" s="6"/>
      <c r="P17" s="17"/>
      <c r="R17" s="6"/>
      <c r="S17" s="6"/>
      <c r="T17" s="12">
        <v>7</v>
      </c>
      <c r="U17" s="18"/>
      <c r="V17" s="6"/>
      <c r="W17" s="6"/>
      <c r="X17" s="6"/>
      <c r="Y17" s="6"/>
    </row>
    <row r="18" spans="2:25" ht="15" thickTop="1" x14ac:dyDescent="0.3">
      <c r="J18" s="17"/>
      <c r="K18" s="17"/>
      <c r="L18" s="17"/>
      <c r="M18" s="17"/>
      <c r="N18" s="17"/>
      <c r="O18" s="17"/>
      <c r="P18" s="17"/>
      <c r="R18" s="6"/>
      <c r="S18" s="6"/>
      <c r="T18" s="6"/>
      <c r="U18" s="6"/>
      <c r="V18" s="6"/>
      <c r="W18" s="6"/>
      <c r="X18" s="6"/>
      <c r="Y18" s="6"/>
    </row>
    <row r="19" spans="2:25" x14ac:dyDescent="0.3">
      <c r="J19" s="17"/>
      <c r="K19" s="17"/>
      <c r="L19" s="17"/>
      <c r="M19" s="17"/>
      <c r="N19" s="17"/>
      <c r="O19" s="17"/>
      <c r="P19" s="17"/>
    </row>
    <row r="20" spans="2:25" x14ac:dyDescent="0.3">
      <c r="J20" s="17"/>
      <c r="K20" s="17"/>
      <c r="L20" s="17"/>
      <c r="M20" s="17"/>
      <c r="N20" s="17"/>
      <c r="O20" s="17"/>
      <c r="P20"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1397-54B0-4865-93E4-0B940AD31719}">
  <dimension ref="C7:K26"/>
  <sheetViews>
    <sheetView workbookViewId="0">
      <selection activeCell="E23" sqref="E23"/>
    </sheetView>
  </sheetViews>
  <sheetFormatPr defaultRowHeight="14.4" x14ac:dyDescent="0.3"/>
  <sheetData>
    <row r="7" spans="3:11" x14ac:dyDescent="0.3">
      <c r="C7" s="1"/>
      <c r="D7" s="1"/>
      <c r="E7" s="1"/>
      <c r="F7" s="1"/>
      <c r="G7" s="1"/>
      <c r="H7" s="1"/>
      <c r="I7" s="1"/>
      <c r="J7" s="1"/>
      <c r="K7" s="1"/>
    </row>
    <row r="8" spans="3:11" x14ac:dyDescent="0.3">
      <c r="C8" s="1"/>
      <c r="D8" s="1"/>
      <c r="E8" s="24" t="s">
        <v>1</v>
      </c>
      <c r="F8" s="1"/>
      <c r="G8" s="1"/>
      <c r="H8" s="1"/>
      <c r="I8" s="24" t="s">
        <v>2</v>
      </c>
      <c r="J8" s="1"/>
      <c r="K8" s="1"/>
    </row>
    <row r="9" spans="3:11" ht="15" thickBot="1" x14ac:dyDescent="0.35">
      <c r="C9" s="1"/>
      <c r="D9" s="6"/>
      <c r="E9" s="6"/>
      <c r="F9" s="6"/>
      <c r="G9" s="6"/>
      <c r="H9" s="6">
        <v>1</v>
      </c>
      <c r="I9" s="6"/>
      <c r="J9" s="6"/>
      <c r="K9" s="1"/>
    </row>
    <row r="10" spans="3:11" ht="15.6" thickTop="1" thickBot="1" x14ac:dyDescent="0.35">
      <c r="C10" s="1"/>
      <c r="D10" s="6"/>
      <c r="E10" s="6"/>
      <c r="F10" s="6"/>
      <c r="G10" s="6"/>
      <c r="H10" s="7"/>
      <c r="I10" s="6"/>
      <c r="J10" s="6"/>
      <c r="K10" s="1"/>
    </row>
    <row r="11" spans="3:11" ht="15.6" thickTop="1" thickBot="1" x14ac:dyDescent="0.35">
      <c r="C11" s="1"/>
      <c r="D11" s="6"/>
      <c r="E11" s="6">
        <v>1</v>
      </c>
      <c r="F11" s="6"/>
      <c r="G11" s="6"/>
      <c r="H11" s="6">
        <v>4</v>
      </c>
      <c r="I11" s="18"/>
      <c r="J11" s="19"/>
      <c r="K11" s="1"/>
    </row>
    <row r="12" spans="3:11" ht="15.6" thickTop="1" thickBot="1" x14ac:dyDescent="0.35">
      <c r="C12" s="1"/>
      <c r="D12" s="6">
        <v>2</v>
      </c>
      <c r="E12" s="7"/>
      <c r="F12" s="6"/>
      <c r="G12" s="6"/>
      <c r="H12" s="11"/>
      <c r="I12" s="6"/>
      <c r="J12" s="19"/>
      <c r="K12" s="1"/>
    </row>
    <row r="13" spans="3:11" ht="15.6" thickTop="1" thickBot="1" x14ac:dyDescent="0.35">
      <c r="C13" s="1"/>
      <c r="D13" s="7"/>
      <c r="E13" s="6"/>
      <c r="F13" s="18"/>
      <c r="G13" s="6"/>
      <c r="H13" s="6">
        <v>2</v>
      </c>
      <c r="I13" s="6"/>
      <c r="J13" s="18"/>
      <c r="K13" s="1"/>
    </row>
    <row r="14" spans="3:11" ht="15.6" thickTop="1" thickBot="1" x14ac:dyDescent="0.35">
      <c r="C14" s="1"/>
      <c r="D14" s="8">
        <v>3</v>
      </c>
      <c r="E14" s="18"/>
      <c r="F14" s="6"/>
      <c r="G14" s="6"/>
      <c r="H14" s="7"/>
      <c r="I14" s="6"/>
      <c r="J14" s="19"/>
      <c r="K14" s="1"/>
    </row>
    <row r="15" spans="3:11" ht="15.6" thickTop="1" thickBot="1" x14ac:dyDescent="0.35">
      <c r="C15" s="1"/>
      <c r="D15" s="6"/>
      <c r="E15" s="6"/>
      <c r="F15" s="6"/>
      <c r="G15" s="6"/>
      <c r="H15" s="6">
        <v>3</v>
      </c>
      <c r="I15" s="18"/>
      <c r="J15" s="6"/>
      <c r="K15" s="1"/>
    </row>
    <row r="16" spans="3:11" ht="15" thickTop="1" x14ac:dyDescent="0.3">
      <c r="C16" s="1"/>
      <c r="D16" s="6"/>
      <c r="E16" s="6"/>
      <c r="F16" s="6"/>
      <c r="G16" s="6"/>
      <c r="H16" s="11"/>
      <c r="I16" s="6"/>
      <c r="J16" s="6"/>
      <c r="K16" s="1"/>
    </row>
    <row r="17" spans="3:11" x14ac:dyDescent="0.3">
      <c r="C17" s="1"/>
      <c r="D17" s="6"/>
      <c r="E17" s="6"/>
      <c r="F17" s="6"/>
      <c r="G17" s="25" t="s">
        <v>3</v>
      </c>
      <c r="H17" s="6"/>
      <c r="I17" s="6"/>
      <c r="J17" s="6"/>
      <c r="K17" s="1"/>
    </row>
    <row r="18" spans="3:11" x14ac:dyDescent="0.3">
      <c r="C18" s="1"/>
      <c r="D18" s="6"/>
      <c r="E18" s="6"/>
      <c r="F18" s="6"/>
      <c r="G18" s="6"/>
      <c r="H18" s="6"/>
      <c r="I18" s="6"/>
      <c r="J18" s="6"/>
      <c r="K18" s="1"/>
    </row>
    <row r="19" spans="3:11" ht="15" thickBot="1" x14ac:dyDescent="0.35">
      <c r="C19" s="1"/>
      <c r="D19" s="6"/>
      <c r="E19" s="6"/>
      <c r="F19" s="6"/>
      <c r="G19" s="6">
        <v>1</v>
      </c>
      <c r="H19" s="6"/>
      <c r="I19" s="6"/>
      <c r="J19" s="6"/>
      <c r="K19" s="1"/>
    </row>
    <row r="20" spans="3:11" ht="15.6" thickTop="1" thickBot="1" x14ac:dyDescent="0.35">
      <c r="C20" s="1"/>
      <c r="D20" s="6"/>
      <c r="E20" s="6"/>
      <c r="F20" s="6">
        <v>4</v>
      </c>
      <c r="G20" s="7"/>
      <c r="H20" s="6"/>
      <c r="I20" s="6"/>
      <c r="J20" s="6"/>
      <c r="K20" s="1"/>
    </row>
    <row r="21" spans="3:11" ht="15.6" thickTop="1" thickBot="1" x14ac:dyDescent="0.35">
      <c r="C21" s="1"/>
      <c r="D21" s="6"/>
      <c r="E21" s="6">
        <v>5</v>
      </c>
      <c r="F21" s="7"/>
      <c r="G21" s="6"/>
      <c r="H21" s="18"/>
      <c r="I21" s="19"/>
      <c r="J21" s="6"/>
      <c r="K21" s="1"/>
    </row>
    <row r="22" spans="3:11" ht="15.6" thickTop="1" thickBot="1" x14ac:dyDescent="0.35">
      <c r="C22" s="1"/>
      <c r="D22" s="6"/>
      <c r="E22" s="7"/>
      <c r="F22" s="6"/>
      <c r="G22" s="18"/>
      <c r="H22" s="6"/>
      <c r="I22" s="19"/>
      <c r="J22" s="6"/>
      <c r="K22" s="1"/>
    </row>
    <row r="23" spans="3:11" ht="15.6" thickTop="1" thickBot="1" x14ac:dyDescent="0.35">
      <c r="C23" s="1"/>
      <c r="D23" s="6"/>
      <c r="E23" s="8">
        <v>6</v>
      </c>
      <c r="F23" s="18"/>
      <c r="G23" s="6">
        <v>2</v>
      </c>
      <c r="H23" s="6"/>
      <c r="I23" s="18"/>
      <c r="J23" s="6"/>
      <c r="K23" s="1"/>
    </row>
    <row r="24" spans="3:11" ht="15.6" thickTop="1" thickBot="1" x14ac:dyDescent="0.35">
      <c r="C24" s="1"/>
      <c r="D24" s="6"/>
      <c r="E24" s="6"/>
      <c r="F24" s="6"/>
      <c r="G24" s="7"/>
      <c r="H24" s="6"/>
      <c r="I24" s="19"/>
      <c r="J24" s="6"/>
      <c r="K24" s="1"/>
    </row>
    <row r="25" spans="3:11" ht="15.6" thickTop="1" thickBot="1" x14ac:dyDescent="0.35">
      <c r="C25" s="1"/>
      <c r="D25" s="6"/>
      <c r="E25" s="6"/>
      <c r="F25" s="6"/>
      <c r="G25" s="8">
        <v>3</v>
      </c>
      <c r="H25" s="18"/>
      <c r="I25" s="6"/>
      <c r="J25" s="6"/>
      <c r="K25" s="1"/>
    </row>
    <row r="26" spans="3:11" ht="15" thickTop="1" x14ac:dyDescent="0.3">
      <c r="C26" s="1"/>
      <c r="D26" s="6"/>
      <c r="E26" s="6"/>
      <c r="F26" s="6"/>
      <c r="G26" s="6"/>
      <c r="H26" s="6"/>
      <c r="I26" s="6"/>
      <c r="J26" s="6"/>
      <c r="K26"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cfp</vt:lpstr>
      <vt:lpstr>422200</vt:lpstr>
      <vt:lpstr>2300</vt:lpstr>
      <vt:lpstr>4200</vt:lpstr>
      <vt:lpstr>nba playoffs</vt:lpstr>
      <vt:lpstr>nfc</vt:lpstr>
      <vt:lpstr>afc</vt:lpstr>
      <vt:lpstr>441200</vt:lpstr>
      <vt:lpstr>stapling</vt:lpstr>
      <vt:lpstr>ordered starters</vt:lpstr>
      <vt:lpstr>semis</vt:lpstr>
      <vt:lpstr>third place</vt:lpstr>
      <vt:lpstr>tiers</vt:lpstr>
      <vt:lpstr>tiers2</vt:lpstr>
      <vt:lpstr>nba playin</vt:lpstr>
      <vt:lpstr>fiba groups</vt:lpstr>
      <vt:lpstr>4rd swis</vt:lpstr>
      <vt:lpstr>containment</vt:lpstr>
      <vt:lpstr>RCB</vt:lpstr>
      <vt:lpstr>world baseball</vt:lpstr>
      <vt:lpstr>efficient</vt:lpstr>
      <vt:lpstr>nerc</vt:lpstr>
      <vt:lpstr>afl</vt:lpstr>
      <vt:lpstr>rr calcs</vt:lpstr>
      <vt:lpstr>maui</vt:lpstr>
      <vt:lpstr>012 swiss</vt:lpstr>
      <vt:lpstr>multiple elim</vt:lpstr>
      <vt:lpstr>D4</vt:lpstr>
      <vt:lpstr>p+r</vt:lpstr>
      <vt:lpstr>adtnl</vt:lpstr>
      <vt:lpstr>shifted</vt:lpstr>
      <vt:lpstr>kbo</vt:lpstr>
      <vt:lpstr>third place (2)</vt:lpstr>
      <vt:lpstr>nonlinear</vt:lpstr>
      <vt:lpstr>nonlinear2</vt:lpstr>
      <vt:lpstr>nbaplayingnonlinear</vt:lpstr>
      <vt:lpstr>bitonic</vt:lpstr>
      <vt:lpstr>new_efficient</vt:lpstr>
      <vt:lpstr>champions league</vt:lpstr>
      <vt:lpstr>multiproepr</vt:lpstr>
      <vt:lpstr>Sheet8</vt:lpstr>
      <vt:lpstr>flowcharts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Fried</dc:creator>
  <cp:lastModifiedBy>Fried, Leo</cp:lastModifiedBy>
  <dcterms:created xsi:type="dcterms:W3CDTF">2023-05-13T18:40:54Z</dcterms:created>
  <dcterms:modified xsi:type="dcterms:W3CDTF">2024-03-11T18:21:43Z</dcterms:modified>
</cp:coreProperties>
</file>