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est 1" sheetId="1" state="visible" r:id="rId2"/>
    <sheet name="Test 2" sheetId="2" state="visible" r:id="rId3"/>
    <sheet name="Test 3" sheetId="3" state="visible" r:id="rId4"/>
    <sheet name="Test 4" sheetId="4" state="visible" r:id="rId5"/>
    <sheet name="Setup &gt; Turn" sheetId="5" state="visible" r:id="rId6"/>
    <sheet name="4.3 &amp; 1.2 with Progress" sheetId="6" state="visible" r:id="rId7"/>
    <sheet name="runHours &gt; hInTurn" sheetId="7" state="visible" r:id="rId8"/>
    <sheet name="runHours &gt; hInTurn (2)" sheetId="8" state="visible" r:id="rId9"/>
    <sheet name="runHours &gt; hInTurn (3)" sheetId="9" state="visible" r:id="rId10"/>
    <sheet name="Progress Analysis 1)" sheetId="10" state="visible" r:id="rId11"/>
    <sheet name="TestEfficiencyWithProgress1" sheetId="11" state="visible" r:id="rId12"/>
    <sheet name="TestEfficiencyWithProgress2" sheetId="12" state="visible" r:id="rId13"/>
    <sheet name="Test 2 - new algo" sheetId="13" state="visible" r:id="rId14"/>
    <sheet name="Test3-new-above-setup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<sst xmlns="http://schemas.openxmlformats.org/spreadsheetml/2006/main" count="429" uniqueCount="43">
  <si>
    <t xml:space="preserve">#</t>
  </si>
  <si>
    <t xml:space="preserve">Part Number</t>
  </si>
  <si>
    <t xml:space="preserve">WO</t>
  </si>
  <si>
    <t xml:space="preserve">HRS</t>
  </si>
  <si>
    <t xml:space="preserve">SET-UP</t>
  </si>
  <si>
    <t xml:space="preserve">PZAS/HR (META)</t>
  </si>
  <si>
    <t xml:space="preserve">PZAS X HACER</t>
  </si>
  <si>
    <t xml:space="preserve">Progress</t>
  </si>
  <si>
    <t xml:space="preserve">DIA</t>
  </si>
  <si>
    <t xml:space="preserve">Turn</t>
  </si>
  <si>
    <t xml:space="preserve">Hours</t>
  </si>
  <si>
    <t xml:space="preserve">Orden</t>
  </si>
  <si>
    <t xml:space="preserve">Setup</t>
  </si>
  <si>
    <t xml:space="preserve">Piezas por hacer</t>
  </si>
  <si>
    <t xml:space="preserve">PRIMERO</t>
  </si>
  <si>
    <t xml:space="preserve">P1</t>
  </si>
  <si>
    <t xml:space="preserve">O1</t>
  </si>
  <si>
    <t xml:space="preserve">LUNES</t>
  </si>
  <si>
    <t xml:space="preserve">Primero</t>
  </si>
  <si>
    <t xml:space="preserve">SEGUNDO</t>
  </si>
  <si>
    <t xml:space="preserve">Segundo</t>
  </si>
  <si>
    <t xml:space="preserve">TERCERO</t>
  </si>
  <si>
    <t xml:space="preserve">Tercero</t>
  </si>
  <si>
    <t xml:space="preserve">P2</t>
  </si>
  <si>
    <t xml:space="preserve">O2</t>
  </si>
  <si>
    <t xml:space="preserve">MARTES</t>
  </si>
  <si>
    <t xml:space="preserve">P3</t>
  </si>
  <si>
    <t xml:space="preserve">O3</t>
  </si>
  <si>
    <t xml:space="preserve">TURNO</t>
  </si>
  <si>
    <t xml:space="preserve">Progreso</t>
  </si>
  <si>
    <t xml:space="preserve">p1</t>
  </si>
  <si>
    <t xml:space="preserve">o1</t>
  </si>
  <si>
    <t xml:space="preserve">p2</t>
  </si>
  <si>
    <t xml:space="preserve">o2</t>
  </si>
  <si>
    <t xml:space="preserve">p3</t>
  </si>
  <si>
    <t xml:space="preserve">o3</t>
  </si>
  <si>
    <t xml:space="preserve">o4</t>
  </si>
  <si>
    <t xml:space="preserve">p4</t>
  </si>
  <si>
    <t xml:space="preserve">COMENTARIOS</t>
  </si>
  <si>
    <t xml:space="preserve">InitHours</t>
  </si>
  <si>
    <t xml:space="preserve">WEDNESDAY</t>
  </si>
  <si>
    <t xml:space="preserve">Test</t>
  </si>
  <si>
    <t xml:space="preserve">TestSplitOrderRunHoursOverHInTurn5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</si>
</sst>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983B0"/>
      </patternFill>
    </fill>
    <fill>
      <patternFill patternType="solid">
        <fgColor rgb="FFFFDE59"/>
        <bgColor rgb="FFFFD428"/>
      </patternFill>
    </fill>
    <fill>
      <patternFill patternType="solid">
        <fgColor rgb="FF5983B0"/>
        <bgColor rgb="FF5B9BD5"/>
      </patternFill>
    </fill>
    <fill>
      <patternFill patternType="solid">
        <fgColor rgb="FFBBE33D"/>
        <bgColor rgb="FFFFDE59"/>
      </patternFill>
    </fill>
    <fill>
      <patternFill patternType="solid">
        <fgColor rgb="FFFFD428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D428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I9" headerRowCount="1" totalsRowCount="0" totalsRowShown="0">
  <autoFilter ref="A2:I9"/>
  <tableColumns count="9">
    <tableColumn id="1" name="#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Progress"/>
    <tableColumn id="9" name="DIA"/>
  </tableColumns>
</table>
</file>

<file path=xl/tables/table2.xml><?xml version="1.0" encoding="utf-8"?>
<table xmlns="http://schemas.openxmlformats.org/spreadsheetml/2006/main" id="2" name="Table15" displayName="Table15" ref="A1:H8" headerRowCount="1" totalsRowCount="0" totalsRowShown="0">
  <autoFilter ref="A1:H8"/>
  <tableColumns count="8">
    <tableColumn id="1" name="TURNO"/>
    <tableColumn id="2" name="Part Number"/>
    <tableColumn id="3" name="WO"/>
    <tableColumn id="4" name="HRS"/>
    <tableColumn id="5" name="SET-UP"/>
    <tableColumn id="6" name="PZAS/HR (META)"/>
    <tableColumn id="7" name="Progreso"/>
    <tableColumn id="8" name="DIA"/>
  </tableColumns>
</table>
</file>

<file path=xl/tables/table3.xml><?xml version="1.0" encoding="utf-8"?>
<table xmlns="http://schemas.openxmlformats.org/spreadsheetml/2006/main" id="3" name="Table2" displayName="Table2" ref="K2:L5" headerRowCount="1" totalsRowCount="0" totalsRowShown="0">
  <autoFilter ref="K2:L5"/>
  <tableColumns count="2">
    <tableColumn id="1" name="Turn"/>
    <tableColumn id="2" name="Hours"/>
  </tableColumns>
</table>
</file>

<file path=xl/tables/table4.xml><?xml version="1.0" encoding="utf-8"?>
<table xmlns="http://schemas.openxmlformats.org/spreadsheetml/2006/main" id="4" name="Table26" displayName="Table26" ref="I1:I4" headerRowCount="1" totalsRowCount="0" totalsRowShown="0">
  <autoFilter ref="I1:I4"/>
  <tableColumns count="1">
    <tableColumn id="1" name=""/>
  </tableColumns>
</table>
</file>

<file path=xl/tables/table5.xml><?xml version="1.0" encoding="utf-8"?>
<table xmlns="http://schemas.openxmlformats.org/spreadsheetml/2006/main" id="5" name="Table3" displayName="Table3" ref="N2:Q5" headerRowCount="1" totalsRowCount="0" totalsRowShown="0">
  <autoFilter ref="N2:Q5"/>
  <tableColumns count="4">
    <tableColumn id="1" name="Orden"/>
    <tableColumn id="2" name="Hours"/>
    <tableColumn id="3" name="Setup"/>
    <tableColumn id="4" name="Piezas por hacer"/>
  </tableColumns>
</table>
</file>

<file path=xl/tables/table6.xml><?xml version="1.0" encoding="utf-8"?>
<table xmlns="http://schemas.openxmlformats.org/spreadsheetml/2006/main" id="6" name="Table6" displayName="Table6" ref="J1:M5" headerRowCount="1" totalsRowCount="0" totalsRowShown="0">
  <autoFilter ref="J1:M5"/>
  <tableColumns count="4">
    <tableColumn id="1" name="Orden"/>
    <tableColumn id="2" name="Hours"/>
    <tableColumn id="3" name="Setup"/>
    <tableColumn id="4" name="Piezas por ha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<Relationship Id="rId3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43"/>
    <col collapsed="false" customWidth="true" hidden="false" outlineLevel="0" max="5" min="5" style="0" width="9.28"/>
    <col collapsed="false" customWidth="true" hidden="false" outlineLevel="0" max="6" min="6" style="0" width="17.71"/>
    <col collapsed="false" customWidth="true" hidden="false" outlineLevel="0" max="7" min="7" style="0" width="15.43"/>
    <col collapsed="false" customWidth="true" hidden="false" outlineLevel="0" max="14" min="14" style="0" width="11.14"/>
    <col collapsed="false" customWidth="true" hidden="false" outlineLevel="0" max="17" min="17" style="0" width="20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1" t="s">
        <v>9</v>
      </c>
      <c r="L2" s="1" t="s">
        <v>10</v>
      </c>
      <c r="N2" s="3" t="s">
        <v>11</v>
      </c>
      <c r="O2" s="3" t="s">
        <v>10</v>
      </c>
      <c r="P2" s="3" t="s">
        <v>12</v>
      </c>
      <c r="Q2" s="3" t="s">
        <v>13</v>
      </c>
    </row>
    <row r="3" customFormat="false" ht="13.8" hidden="false" customHeight="false" outlineLevel="0" collapsed="false">
      <c r="A3" s="4" t="s">
        <v>14</v>
      </c>
      <c r="B3" s="2" t="s">
        <v>15</v>
      </c>
      <c r="C3" s="2" t="s">
        <v>16</v>
      </c>
      <c r="D3" s="2" t="n">
        <v>6.5</v>
      </c>
      <c r="E3" s="2" t="n">
        <v>2</v>
      </c>
      <c r="F3" s="2"/>
      <c r="G3" s="2"/>
      <c r="H3" s="2" t="n">
        <v>0</v>
      </c>
      <c r="I3" s="2" t="s">
        <v>17</v>
      </c>
      <c r="K3" s="0" t="s">
        <v>18</v>
      </c>
      <c r="L3" s="0" t="n">
        <v>8.5</v>
      </c>
      <c r="N3" s="5" t="n">
        <v>1</v>
      </c>
      <c r="O3" s="5" t="n">
        <v>15.9</v>
      </c>
      <c r="P3" s="5" t="n">
        <v>2</v>
      </c>
      <c r="Q3" s="5" t="n">
        <v>220</v>
      </c>
    </row>
    <row r="4" customFormat="false" ht="13.8" hidden="false" customHeight="false" outlineLevel="0" collapsed="false">
      <c r="A4" s="6" t="s">
        <v>19</v>
      </c>
      <c r="B4" s="2" t="s">
        <v>15</v>
      </c>
      <c r="C4" s="2" t="s">
        <v>16</v>
      </c>
      <c r="D4" s="2" t="n">
        <v>8.1</v>
      </c>
      <c r="E4" s="2" t="n">
        <v>0</v>
      </c>
      <c r="F4" s="2"/>
      <c r="G4" s="2"/>
      <c r="H4" s="2" t="n">
        <v>0</v>
      </c>
      <c r="I4" s="2" t="s">
        <v>17</v>
      </c>
      <c r="K4" s="0" t="s">
        <v>20</v>
      </c>
      <c r="L4" s="0" t="n">
        <v>8.1</v>
      </c>
      <c r="N4" s="5" t="n">
        <v>2</v>
      </c>
      <c r="O4" s="5" t="n">
        <v>6.7</v>
      </c>
      <c r="P4" s="5" t="n">
        <v>1.1</v>
      </c>
      <c r="Q4" s="5" t="n">
        <v>88</v>
      </c>
    </row>
    <row r="5" customFormat="false" ht="13.8" hidden="false" customHeight="false" outlineLevel="0" collapsed="false">
      <c r="A5" s="7" t="s">
        <v>21</v>
      </c>
      <c r="B5" s="2" t="s">
        <v>15</v>
      </c>
      <c r="C5" s="2" t="s">
        <v>16</v>
      </c>
      <c r="D5" s="2" t="n">
        <v>1.3</v>
      </c>
      <c r="E5" s="2" t="n">
        <v>0</v>
      </c>
      <c r="F5" s="2"/>
      <c r="G5" s="2"/>
      <c r="H5" s="2" t="n">
        <v>1.3</v>
      </c>
      <c r="I5" s="2" t="s">
        <v>17</v>
      </c>
      <c r="K5" s="0" t="s">
        <v>22</v>
      </c>
      <c r="L5" s="0" t="n">
        <v>5.5</v>
      </c>
      <c r="N5" s="5" t="n">
        <v>3</v>
      </c>
      <c r="O5" s="5" t="n">
        <v>4.5</v>
      </c>
      <c r="P5" s="5" t="n">
        <v>0.7</v>
      </c>
      <c r="Q5" s="5" t="n">
        <v>45</v>
      </c>
    </row>
    <row r="6" customFormat="false" ht="13.8" hidden="false" customHeight="false" outlineLevel="0" collapsed="false">
      <c r="A6" s="7" t="s">
        <v>21</v>
      </c>
      <c r="B6" s="2" t="s">
        <v>23</v>
      </c>
      <c r="C6" s="2" t="s">
        <v>24</v>
      </c>
      <c r="D6" s="2" t="n">
        <v>3.1</v>
      </c>
      <c r="E6" s="2" t="n">
        <v>1.1</v>
      </c>
      <c r="F6" s="2"/>
      <c r="G6" s="2"/>
      <c r="H6" s="2" t="n">
        <v>4.4</v>
      </c>
      <c r="I6" s="2" t="s">
        <v>17</v>
      </c>
    </row>
    <row r="7" customFormat="false" ht="13.8" hidden="false" customHeight="false" outlineLevel="0" collapsed="false">
      <c r="A7" s="4" t="s">
        <v>14</v>
      </c>
      <c r="B7" s="2" t="s">
        <v>23</v>
      </c>
      <c r="C7" s="2" t="s">
        <v>24</v>
      </c>
      <c r="D7" s="2" t="n">
        <v>3.6</v>
      </c>
      <c r="E7" s="2" t="n">
        <v>0</v>
      </c>
      <c r="F7" s="2"/>
      <c r="G7" s="2"/>
      <c r="H7" s="2" t="n">
        <v>3.6</v>
      </c>
      <c r="I7" s="2" t="s">
        <v>25</v>
      </c>
    </row>
    <row r="8" customFormat="false" ht="13.8" hidden="false" customHeight="false" outlineLevel="0" collapsed="false">
      <c r="A8" s="4" t="s">
        <v>14</v>
      </c>
      <c r="B8" s="2" t="s">
        <v>26</v>
      </c>
      <c r="C8" s="2" t="s">
        <v>27</v>
      </c>
      <c r="D8" s="2" t="n">
        <v>4.2</v>
      </c>
      <c r="E8" s="2" t="n">
        <v>0.7</v>
      </c>
      <c r="F8" s="2"/>
      <c r="G8" s="2"/>
      <c r="H8" s="2"/>
      <c r="I8" s="2" t="s">
        <v>25</v>
      </c>
    </row>
    <row r="9" customFormat="false" ht="13.8" hidden="false" customHeight="false" outlineLevel="0" collapsed="false">
      <c r="A9" s="6" t="s">
        <v>19</v>
      </c>
      <c r="B9" s="2" t="s">
        <v>26</v>
      </c>
      <c r="C9" s="2" t="s">
        <v>27</v>
      </c>
      <c r="D9" s="2" t="n">
        <v>0.3</v>
      </c>
      <c r="E9" s="2" t="n">
        <v>0</v>
      </c>
      <c r="F9" s="2"/>
      <c r="G9" s="2"/>
      <c r="H9" s="2"/>
      <c r="I9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8" t="s">
        <v>9</v>
      </c>
      <c r="L1" s="8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4.3</v>
      </c>
      <c r="E2" s="0" t="n">
        <v>1.2</v>
      </c>
      <c r="G2" s="0" t="n">
        <f aca="false">D2+E2</f>
        <v>5.5</v>
      </c>
      <c r="K2" s="2" t="s">
        <v>18</v>
      </c>
      <c r="L2" s="2" t="n">
        <v>8.5</v>
      </c>
      <c r="N2" s="20" t="n">
        <v>1</v>
      </c>
      <c r="O2" s="20" t="n">
        <v>4.3</v>
      </c>
      <c r="P2" s="20" t="n">
        <v>1.2</v>
      </c>
      <c r="Q2" s="20" t="n">
        <v>12</v>
      </c>
    </row>
    <row r="3" customFormat="false" ht="13.8" hidden="false" customHeight="false" outlineLevel="0" collapsed="false">
      <c r="A3" s="1" t="s">
        <v>14</v>
      </c>
      <c r="B3" s="0" t="s">
        <v>32</v>
      </c>
      <c r="C3" s="0" t="s">
        <v>33</v>
      </c>
      <c r="D3" s="0" t="n">
        <v>1.1</v>
      </c>
      <c r="E3" s="0" t="n">
        <v>0.5</v>
      </c>
      <c r="K3" s="2" t="s">
        <v>20</v>
      </c>
      <c r="L3" s="2" t="n">
        <v>8.1</v>
      </c>
      <c r="N3" s="20" t="n">
        <v>2</v>
      </c>
      <c r="O3" s="20" t="n">
        <v>1.1</v>
      </c>
      <c r="P3" s="20" t="n">
        <v>0.5</v>
      </c>
      <c r="Q3" s="20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8" t="s">
        <v>9</v>
      </c>
      <c r="L1" s="8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7.2</v>
      </c>
      <c r="E2" s="0" t="n">
        <v>1.3</v>
      </c>
      <c r="K2" s="2" t="s">
        <v>18</v>
      </c>
      <c r="L2" s="2" t="n">
        <v>8.5</v>
      </c>
      <c r="N2" s="20" t="n">
        <v>1</v>
      </c>
      <c r="O2" s="20" t="n">
        <v>12.3</v>
      </c>
      <c r="P2" s="20" t="n">
        <v>1.3</v>
      </c>
      <c r="Q2" s="20" t="n">
        <v>34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5.1</v>
      </c>
      <c r="E3" s="0" t="n">
        <v>0</v>
      </c>
      <c r="G3" s="0" t="n">
        <v>5.1</v>
      </c>
      <c r="K3" s="2" t="s">
        <v>20</v>
      </c>
      <c r="L3" s="2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8" t="s">
        <v>9</v>
      </c>
      <c r="L1" s="8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15</v>
      </c>
      <c r="C2" s="0" t="s">
        <v>16</v>
      </c>
      <c r="D2" s="0" t="n">
        <v>5.4</v>
      </c>
      <c r="E2" s="0" t="n">
        <v>1.1</v>
      </c>
      <c r="K2" s="2" t="s">
        <v>18</v>
      </c>
      <c r="L2" s="2" t="n">
        <v>8.5</v>
      </c>
      <c r="N2" s="20" t="s">
        <v>31</v>
      </c>
      <c r="O2" s="20" t="n">
        <v>5.4</v>
      </c>
      <c r="P2" s="20" t="n">
        <v>1.1</v>
      </c>
      <c r="Q2" s="20" t="n">
        <v>34</v>
      </c>
    </row>
    <row r="3" customFormat="false" ht="13.8" hidden="false" customHeight="false" outlineLevel="0" collapsed="false">
      <c r="A3" s="1" t="s">
        <v>19</v>
      </c>
      <c r="B3" s="0" t="s">
        <v>23</v>
      </c>
      <c r="C3" s="0" t="s">
        <v>24</v>
      </c>
      <c r="D3" s="0" t="n">
        <v>0.5</v>
      </c>
      <c r="E3" s="0" t="n">
        <v>1.5</v>
      </c>
      <c r="K3" s="2" t="s">
        <v>20</v>
      </c>
      <c r="L3" s="2" t="n">
        <v>8.1</v>
      </c>
      <c r="N3" s="20" t="s">
        <v>33</v>
      </c>
      <c r="O3" s="20" t="n">
        <v>3.5</v>
      </c>
      <c r="P3" s="20" t="n">
        <v>1.5</v>
      </c>
      <c r="Q3" s="20" t="n">
        <v>23</v>
      </c>
    </row>
    <row r="4" customFormat="false" ht="13.8" hidden="false" customHeight="false" outlineLevel="0" collapsed="false">
      <c r="A4" s="1" t="s">
        <v>19</v>
      </c>
      <c r="B4" s="0" t="s">
        <v>23</v>
      </c>
      <c r="C4" s="0" t="s">
        <v>24</v>
      </c>
      <c r="D4" s="0" t="n">
        <v>3</v>
      </c>
      <c r="E4" s="0" t="n">
        <v>0</v>
      </c>
      <c r="K4" s="2" t="s">
        <v>22</v>
      </c>
      <c r="L4" s="2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>
      <c r="J12" s="0" t="n">
        <f aca="false">8.5 - (5.4 + 1.1)</f>
        <v>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5.21"/>
    <col collapsed="false" customWidth="true" hidden="false" outlineLevel="0" max="7" min="7" style="0" width="11.43"/>
    <col collapsed="false" customWidth="true" hidden="false" outlineLevel="0" max="11" min="11" style="0" width="11.14"/>
    <col collapsed="false" customWidth="true" hidden="false" outlineLevel="0" max="13" min="12" style="0" width="10.71"/>
    <col collapsed="false" customWidth="true" hidden="false" outlineLevel="0" max="14" min="14" style="0" width="17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21" t="s">
        <v>29</v>
      </c>
      <c r="G1" s="1"/>
      <c r="H1" s="21" t="s">
        <v>9</v>
      </c>
      <c r="I1" s="21" t="s">
        <v>10</v>
      </c>
      <c r="K1" s="17" t="s">
        <v>11</v>
      </c>
      <c r="L1" s="18" t="s">
        <v>10</v>
      </c>
      <c r="M1" s="18" t="s">
        <v>12</v>
      </c>
      <c r="N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23" t="n">
        <v>4.3</v>
      </c>
      <c r="E2" s="23" t="n">
        <v>1.2</v>
      </c>
      <c r="F2" s="0" t="n">
        <v>5.5</v>
      </c>
      <c r="H2" s="0" t="s">
        <v>18</v>
      </c>
      <c r="I2" s="0" t="n">
        <v>8.5</v>
      </c>
      <c r="K2" s="24" t="s">
        <v>31</v>
      </c>
      <c r="L2" s="24" t="n">
        <v>4.3</v>
      </c>
      <c r="M2" s="24" t="n">
        <v>1.2</v>
      </c>
      <c r="N2" s="20" t="n">
        <v>37</v>
      </c>
    </row>
    <row r="3" customFormat="false" ht="13.8" hidden="false" customHeight="false" outlineLevel="0" collapsed="false">
      <c r="A3" s="1" t="s">
        <v>14</v>
      </c>
      <c r="B3" s="0" t="s">
        <v>32</v>
      </c>
      <c r="C3" s="0" t="s">
        <v>33</v>
      </c>
      <c r="D3" s="23" t="n">
        <v>2.2</v>
      </c>
      <c r="E3" s="23" t="n">
        <v>0.4</v>
      </c>
      <c r="F3" s="0" t="n">
        <v>8.1</v>
      </c>
      <c r="H3" s="0" t="s">
        <v>20</v>
      </c>
      <c r="I3" s="0" t="n">
        <v>8.1</v>
      </c>
      <c r="K3" s="20" t="s">
        <v>33</v>
      </c>
      <c r="L3" s="24" t="n">
        <v>2.2</v>
      </c>
      <c r="M3" s="24" t="n">
        <v>0.4</v>
      </c>
      <c r="N3" s="20" t="n">
        <v>22</v>
      </c>
    </row>
    <row r="4" customFormat="false" ht="13.8" hidden="false" customHeight="false" outlineLevel="0" collapsed="false">
      <c r="A4" s="1" t="s">
        <v>14</v>
      </c>
      <c r="B4" s="0" t="s">
        <v>34</v>
      </c>
      <c r="C4" s="0" t="s">
        <v>35</v>
      </c>
      <c r="D4" s="23" t="n">
        <v>0</v>
      </c>
      <c r="E4" s="23" t="n">
        <v>0.4</v>
      </c>
      <c r="F4" s="0" t="n">
        <v>8.5</v>
      </c>
      <c r="H4" s="0" t="s">
        <v>22</v>
      </c>
      <c r="I4" s="0" t="n">
        <v>5.5</v>
      </c>
      <c r="K4" s="20" t="s">
        <v>35</v>
      </c>
      <c r="L4" s="24" t="n">
        <v>5.4</v>
      </c>
      <c r="M4" s="24" t="n">
        <v>0.8</v>
      </c>
      <c r="N4" s="20" t="n">
        <v>16</v>
      </c>
    </row>
    <row r="5" customFormat="false" ht="13.8" hidden="false" customHeight="false" outlineLevel="0" collapsed="false">
      <c r="A5" s="1" t="s">
        <v>19</v>
      </c>
      <c r="B5" s="0" t="s">
        <v>34</v>
      </c>
      <c r="C5" s="0" t="s">
        <v>35</v>
      </c>
      <c r="D5" s="23" t="n">
        <v>5.4</v>
      </c>
      <c r="E5" s="25" t="n">
        <v>0.4</v>
      </c>
      <c r="F5" s="0" t="n">
        <f aca="false">5.4 + 0.4</f>
        <v>5.8</v>
      </c>
      <c r="K5" s="20" t="s">
        <v>36</v>
      </c>
      <c r="L5" s="24" t="n">
        <v>6.8</v>
      </c>
      <c r="M5" s="24" t="n">
        <v>3</v>
      </c>
      <c r="N5" s="20" t="n">
        <v>10</v>
      </c>
    </row>
    <row r="6" customFormat="false" ht="13.8" hidden="false" customHeight="false" outlineLevel="0" collapsed="false">
      <c r="A6" s="1" t="s">
        <v>19</v>
      </c>
      <c r="B6" s="0" t="s">
        <v>37</v>
      </c>
      <c r="C6" s="0" t="s">
        <v>36</v>
      </c>
      <c r="D6" s="26" t="n">
        <v>0</v>
      </c>
      <c r="E6" s="27" t="n">
        <v>2.3</v>
      </c>
    </row>
    <row r="7" customFormat="false" ht="13.8" hidden="false" customHeight="false" outlineLevel="0" collapsed="false">
      <c r="A7" s="1" t="s">
        <v>21</v>
      </c>
      <c r="B7" s="0" t="s">
        <v>37</v>
      </c>
      <c r="C7" s="0" t="s">
        <v>36</v>
      </c>
      <c r="D7" s="23" t="n">
        <v>4.8</v>
      </c>
      <c r="E7" s="23" t="n">
        <v>0.7</v>
      </c>
    </row>
    <row r="8" customFormat="false" ht="13.8" hidden="false" customHeight="false" outlineLevel="0" collapsed="false">
      <c r="A8" s="1" t="s">
        <v>14</v>
      </c>
      <c r="B8" s="0" t="s">
        <v>37</v>
      </c>
      <c r="C8" s="0" t="s">
        <v>36</v>
      </c>
      <c r="D8" s="23" t="n">
        <v>2</v>
      </c>
      <c r="E8" s="23" t="n">
        <v>0</v>
      </c>
    </row>
    <row r="12" customFormat="false" ht="13.8" hidden="false" customHeight="false" outlineLevel="0" collapsed="false">
      <c r="D12" s="0" t="n">
        <f aca="false">5.4 + 0.4</f>
        <v>5.8</v>
      </c>
    </row>
    <row r="13" customFormat="false" ht="13.8" hidden="false" customHeight="false" outlineLevel="0" collapsed="false">
      <c r="D13" s="0" t="n">
        <f aca="false">5.8 + 2.3</f>
        <v>8.1</v>
      </c>
    </row>
    <row r="16" customFormat="false" ht="13.8" hidden="false" customHeight="false" outlineLevel="0" collapsed="false">
      <c r="G16" s="0" t="n">
        <f aca="false">8.5 - SUM(D2:E2)</f>
        <v>3</v>
      </c>
    </row>
    <row r="19" customFormat="false" ht="13.8" hidden="false" customHeight="false" outlineLevel="0" collapsed="false">
      <c r="J19" s="0" t="n">
        <f aca="false">8.1 - 5.8</f>
        <v>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1" t="s">
        <v>9</v>
      </c>
      <c r="L1" s="1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0</v>
      </c>
      <c r="E2" s="0" t="n">
        <v>8.5</v>
      </c>
      <c r="K2" s="0" t="s">
        <v>18</v>
      </c>
      <c r="L2" s="0" t="n">
        <v>8.5</v>
      </c>
      <c r="N2" s="20" t="s">
        <v>31</v>
      </c>
      <c r="O2" s="20" t="n">
        <v>7.5</v>
      </c>
      <c r="P2" s="20" t="n">
        <v>14.3</v>
      </c>
      <c r="Q2" s="20" t="n">
        <v>60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f aca="false">8.1 - E3</f>
        <v>2.3</v>
      </c>
      <c r="E3" s="0" t="n">
        <f aca="false">14.3 - 8.5</f>
        <v>5.8</v>
      </c>
      <c r="K3" s="0" t="s">
        <v>20</v>
      </c>
      <c r="L3" s="0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 t="s">
        <v>21</v>
      </c>
      <c r="B4" s="0" t="s">
        <v>30</v>
      </c>
      <c r="C4" s="0" t="s">
        <v>31</v>
      </c>
      <c r="D4" s="0" t="n">
        <v>5.2</v>
      </c>
      <c r="E4" s="0" t="n">
        <v>0</v>
      </c>
      <c r="K4" s="0" t="s">
        <v>22</v>
      </c>
      <c r="L4" s="0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8" min="8" style="0" width="8.14"/>
    <col collapsed="false" customWidth="true" hidden="false" outlineLevel="0" max="10" min="10" style="0" width="11.14"/>
    <col collapsed="false" customWidth="true" hidden="false" outlineLevel="0" max="12" min="11" style="0" width="10.71"/>
    <col collapsed="false" customWidth="true" hidden="false" outlineLevel="0" max="13" min="13" style="0" width="17.43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2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29</v>
      </c>
      <c r="H1" s="2" t="s">
        <v>8</v>
      </c>
      <c r="I1" s="9"/>
      <c r="J1" s="10" t="s">
        <v>11</v>
      </c>
      <c r="K1" s="10" t="s">
        <v>10</v>
      </c>
      <c r="L1" s="10" t="s">
        <v>12</v>
      </c>
      <c r="M1" s="10" t="s">
        <v>13</v>
      </c>
    </row>
    <row r="2" customFormat="false" ht="13.8" hidden="false" customHeight="false" outlineLevel="0" collapsed="false">
      <c r="A2" s="11" t="s">
        <v>14</v>
      </c>
      <c r="B2" s="2" t="s">
        <v>30</v>
      </c>
      <c r="C2" s="2" t="s">
        <v>31</v>
      </c>
      <c r="D2" s="2" t="n">
        <v>4.3</v>
      </c>
      <c r="E2" s="2" t="n">
        <v>1.2</v>
      </c>
      <c r="F2" s="2"/>
      <c r="G2" s="2"/>
      <c r="H2" s="2" t="s">
        <v>17</v>
      </c>
      <c r="I2" s="9"/>
      <c r="J2" s="12" t="s">
        <v>31</v>
      </c>
      <c r="K2" s="12" t="n">
        <v>4.3</v>
      </c>
      <c r="L2" s="12" t="n">
        <v>1.2</v>
      </c>
      <c r="M2" s="12" t="n">
        <v>37</v>
      </c>
    </row>
    <row r="3" customFormat="false" ht="13.8" hidden="false" customHeight="false" outlineLevel="0" collapsed="false">
      <c r="A3" s="11" t="s">
        <v>14</v>
      </c>
      <c r="B3" s="2" t="s">
        <v>32</v>
      </c>
      <c r="C3" s="2" t="s">
        <v>33</v>
      </c>
      <c r="D3" s="2" t="n">
        <v>2.2</v>
      </c>
      <c r="E3" s="2" t="n">
        <v>0.4</v>
      </c>
      <c r="F3" s="2"/>
      <c r="G3" s="2"/>
      <c r="H3" s="2" t="s">
        <v>17</v>
      </c>
      <c r="I3" s="9"/>
      <c r="J3" s="12" t="s">
        <v>33</v>
      </c>
      <c r="K3" s="12" t="n">
        <v>2.2</v>
      </c>
      <c r="L3" s="12" t="n">
        <v>0.4</v>
      </c>
      <c r="M3" s="12" t="n">
        <v>22</v>
      </c>
    </row>
    <row r="4" customFormat="false" ht="13.8" hidden="false" customHeight="false" outlineLevel="0" collapsed="false">
      <c r="A4" s="11" t="s">
        <v>14</v>
      </c>
      <c r="B4" s="2" t="s">
        <v>34</v>
      </c>
      <c r="C4" s="2" t="s">
        <v>35</v>
      </c>
      <c r="D4" s="2" t="n">
        <v>0</v>
      </c>
      <c r="E4" s="2" t="n">
        <v>0.4</v>
      </c>
      <c r="F4" s="2"/>
      <c r="G4" s="9"/>
      <c r="H4" s="2" t="s">
        <v>17</v>
      </c>
      <c r="I4" s="9"/>
      <c r="J4" s="12" t="s">
        <v>35</v>
      </c>
      <c r="K4" s="12" t="n">
        <v>5.4</v>
      </c>
      <c r="L4" s="12" t="n">
        <v>0.8</v>
      </c>
      <c r="M4" s="12" t="n">
        <v>16</v>
      </c>
    </row>
    <row r="5" customFormat="false" ht="13.8" hidden="false" customHeight="false" outlineLevel="0" collapsed="false">
      <c r="A5" s="13" t="s">
        <v>19</v>
      </c>
      <c r="B5" s="2" t="s">
        <v>34</v>
      </c>
      <c r="C5" s="2" t="s">
        <v>35</v>
      </c>
      <c r="D5" s="2" t="n">
        <v>5.4</v>
      </c>
      <c r="E5" s="2" t="n">
        <v>0.4</v>
      </c>
      <c r="F5" s="2"/>
      <c r="G5" s="9"/>
      <c r="H5" s="2" t="s">
        <v>17</v>
      </c>
      <c r="I5" s="9"/>
      <c r="J5" s="12" t="s">
        <v>36</v>
      </c>
      <c r="K5" s="12" t="n">
        <v>6.8</v>
      </c>
      <c r="L5" s="12" t="n">
        <v>3</v>
      </c>
      <c r="M5" s="12" t="n">
        <v>10</v>
      </c>
    </row>
    <row r="6" customFormat="false" ht="13.8" hidden="false" customHeight="false" outlineLevel="0" collapsed="false">
      <c r="A6" s="13" t="s">
        <v>19</v>
      </c>
      <c r="B6" s="2" t="s">
        <v>37</v>
      </c>
      <c r="C6" s="2" t="s">
        <v>36</v>
      </c>
      <c r="D6" s="14" t="n">
        <v>0</v>
      </c>
      <c r="E6" s="14" t="n">
        <v>2.3</v>
      </c>
      <c r="F6" s="2"/>
      <c r="G6" s="9"/>
      <c r="H6" s="2" t="s">
        <v>17</v>
      </c>
      <c r="I6" s="9"/>
      <c r="J6" s="2"/>
      <c r="K6" s="2"/>
      <c r="L6" s="2"/>
      <c r="M6" s="2"/>
    </row>
    <row r="7" customFormat="false" ht="13.8" hidden="false" customHeight="false" outlineLevel="0" collapsed="false">
      <c r="A7" s="15" t="s">
        <v>21</v>
      </c>
      <c r="B7" s="2" t="s">
        <v>36</v>
      </c>
      <c r="C7" s="2" t="s">
        <v>36</v>
      </c>
      <c r="D7" s="2" t="n">
        <v>4.8</v>
      </c>
      <c r="E7" s="2" t="n">
        <v>0.7</v>
      </c>
      <c r="F7" s="2"/>
      <c r="G7" s="9"/>
      <c r="H7" s="2" t="s">
        <v>17</v>
      </c>
      <c r="I7" s="9"/>
      <c r="J7" s="2"/>
      <c r="K7" s="2"/>
      <c r="L7" s="2"/>
      <c r="M7" s="2"/>
    </row>
    <row r="8" customFormat="false" ht="13.8" hidden="false" customHeight="false" outlineLevel="0" collapsed="false">
      <c r="A8" s="16" t="s">
        <v>14</v>
      </c>
      <c r="B8" s="2" t="s">
        <v>36</v>
      </c>
      <c r="C8" s="2" t="s">
        <v>36</v>
      </c>
      <c r="D8" s="2" t="n">
        <v>2</v>
      </c>
      <c r="E8" s="2" t="n">
        <v>0</v>
      </c>
      <c r="F8" s="2"/>
      <c r="G8" s="9"/>
      <c r="H8" s="2" t="s">
        <v>25</v>
      </c>
      <c r="I8" s="9"/>
      <c r="J8" s="2"/>
      <c r="K8" s="2"/>
      <c r="L8" s="2"/>
      <c r="M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1" t="s">
        <v>9</v>
      </c>
      <c r="L1" s="1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5</v>
      </c>
      <c r="E2" s="0" t="n">
        <v>2.1</v>
      </c>
      <c r="G2" s="0" t="n">
        <v>7.1</v>
      </c>
      <c r="I2" s="0" t="s">
        <v>17</v>
      </c>
      <c r="K2" s="0" t="s">
        <v>18</v>
      </c>
      <c r="L2" s="0" t="n">
        <v>8.5</v>
      </c>
      <c r="N2" s="20" t="n">
        <v>1</v>
      </c>
      <c r="O2" s="20" t="n">
        <v>5</v>
      </c>
      <c r="P2" s="20" t="n">
        <v>2.1</v>
      </c>
      <c r="Q2" s="20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1" t="s">
        <v>9</v>
      </c>
      <c r="L1" s="1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6.4</v>
      </c>
      <c r="E2" s="0" t="n">
        <v>2.1</v>
      </c>
      <c r="K2" s="0" t="s">
        <v>18</v>
      </c>
      <c r="L2" s="0" t="n">
        <v>8.5</v>
      </c>
      <c r="N2" s="20" t="n">
        <v>1</v>
      </c>
      <c r="O2" s="20" t="n">
        <v>9.2</v>
      </c>
      <c r="P2" s="20" t="n">
        <v>2.1</v>
      </c>
      <c r="Q2" s="20" t="n">
        <v>12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2.8</v>
      </c>
      <c r="E3" s="0" t="n">
        <v>0</v>
      </c>
      <c r="G3" s="0" t="n">
        <v>2.8</v>
      </c>
      <c r="K3" s="0" t="s">
        <v>20</v>
      </c>
      <c r="L3" s="0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1" t="s">
        <v>9</v>
      </c>
      <c r="L1" s="1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0</v>
      </c>
      <c r="E2" s="0" t="n">
        <v>8.5</v>
      </c>
      <c r="K2" s="0" t="s">
        <v>18</v>
      </c>
      <c r="L2" s="0" t="n">
        <v>8.5</v>
      </c>
      <c r="N2" s="20" t="n">
        <v>1</v>
      </c>
      <c r="O2" s="20" t="n">
        <v>3</v>
      </c>
      <c r="P2" s="20" t="n">
        <v>9.3</v>
      </c>
      <c r="Q2" s="20" t="n">
        <v>12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3</v>
      </c>
      <c r="E3" s="0" t="n">
        <v>0.8</v>
      </c>
      <c r="K3" s="0" t="s">
        <v>20</v>
      </c>
      <c r="L3" s="0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38</v>
      </c>
      <c r="I1" s="1" t="s">
        <v>8</v>
      </c>
      <c r="J1" s="1" t="s">
        <v>39</v>
      </c>
      <c r="K1" s="1" t="s">
        <v>9</v>
      </c>
      <c r="L1" s="1" t="s">
        <v>10</v>
      </c>
      <c r="N1" s="17" t="s">
        <v>11</v>
      </c>
      <c r="O1" s="18" t="s">
        <v>10</v>
      </c>
      <c r="P1" s="18" t="s">
        <v>12</v>
      </c>
      <c r="Q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4.3</v>
      </c>
      <c r="E2" s="0" t="n">
        <v>1.2</v>
      </c>
      <c r="G2" s="0" t="n">
        <f aca="false">D2+E2</f>
        <v>5.5</v>
      </c>
      <c r="K2" s="0" t="s">
        <v>18</v>
      </c>
      <c r="L2" s="0" t="n">
        <v>8.5</v>
      </c>
      <c r="N2" s="20" t="n">
        <v>1</v>
      </c>
      <c r="O2" s="20" t="n">
        <v>4.3</v>
      </c>
      <c r="P2" s="20" t="n">
        <v>1.2</v>
      </c>
      <c r="Q2" s="20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20"/>
      <c r="O3" s="20"/>
      <c r="P3" s="20"/>
      <c r="Q3" s="2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20"/>
      <c r="O4" s="20"/>
      <c r="P4" s="20"/>
      <c r="Q4" s="20"/>
    </row>
    <row r="5" customFormat="false" ht="13.8" hidden="false" customHeight="false" outlineLevel="0" collapsed="false">
      <c r="A5" s="1"/>
      <c r="N5" s="20"/>
      <c r="O5" s="20"/>
      <c r="P5" s="20"/>
      <c r="Q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38</v>
      </c>
      <c r="H1" s="1" t="s">
        <v>8</v>
      </c>
      <c r="I1" s="1" t="s">
        <v>39</v>
      </c>
      <c r="J1" s="1" t="s">
        <v>9</v>
      </c>
      <c r="K1" s="1" t="s">
        <v>10</v>
      </c>
      <c r="M1" s="17" t="s">
        <v>11</v>
      </c>
      <c r="N1" s="18" t="s">
        <v>10</v>
      </c>
      <c r="O1" s="18" t="s">
        <v>12</v>
      </c>
      <c r="P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n">
        <v>6.7</v>
      </c>
      <c r="D2" s="0" t="n">
        <v>1.8</v>
      </c>
      <c r="J2" s="0" t="s">
        <v>18</v>
      </c>
      <c r="K2" s="0" t="n">
        <v>8.5</v>
      </c>
      <c r="M2" s="20" t="s">
        <v>31</v>
      </c>
      <c r="N2" s="20" t="n">
        <v>12.2</v>
      </c>
      <c r="O2" s="20" t="n">
        <v>1.8</v>
      </c>
      <c r="P2" s="20"/>
    </row>
    <row r="3" customFormat="false" ht="13.8" hidden="false" customHeight="false" outlineLevel="0" collapsed="false">
      <c r="A3" s="1" t="s">
        <v>19</v>
      </c>
      <c r="B3" s="0" t="s">
        <v>30</v>
      </c>
      <c r="C3" s="0" t="n">
        <v>5.5</v>
      </c>
      <c r="D3" s="0" t="n">
        <v>0</v>
      </c>
      <c r="F3" s="0" t="n">
        <v>5.5</v>
      </c>
      <c r="J3" s="0" t="s">
        <v>20</v>
      </c>
      <c r="K3" s="0" t="n">
        <v>8.1</v>
      </c>
      <c r="M3" s="20"/>
      <c r="N3" s="20"/>
      <c r="O3" s="20"/>
      <c r="P3" s="20"/>
    </row>
    <row r="4" customFormat="false" ht="13.8" hidden="false" customHeight="false" outlineLevel="0" collapsed="false">
      <c r="A4" s="1"/>
      <c r="J4" s="0" t="s">
        <v>22</v>
      </c>
      <c r="K4" s="0" t="n">
        <v>5.5</v>
      </c>
      <c r="M4" s="20"/>
      <c r="N4" s="20"/>
      <c r="O4" s="20"/>
      <c r="P4" s="20"/>
    </row>
    <row r="5" customFormat="false" ht="13.8" hidden="false" customHeight="false" outlineLevel="0" collapsed="false">
      <c r="A5" s="1"/>
      <c r="M5" s="20"/>
      <c r="N5" s="20"/>
      <c r="O5" s="20"/>
      <c r="P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38</v>
      </c>
      <c r="H1" s="1" t="s">
        <v>8</v>
      </c>
      <c r="I1" s="1" t="s">
        <v>39</v>
      </c>
      <c r="J1" s="1" t="s">
        <v>9</v>
      </c>
      <c r="K1" s="1" t="s">
        <v>10</v>
      </c>
      <c r="M1" s="17" t="s">
        <v>11</v>
      </c>
      <c r="N1" s="18" t="s">
        <v>10</v>
      </c>
      <c r="O1" s="18" t="s">
        <v>12</v>
      </c>
      <c r="P1" s="1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n">
        <v>5.1</v>
      </c>
      <c r="D2" s="0" t="n">
        <v>3.4</v>
      </c>
      <c r="J2" s="0" t="s">
        <v>18</v>
      </c>
      <c r="K2" s="0" t="n">
        <v>8.5</v>
      </c>
      <c r="M2" s="20" t="s">
        <v>31</v>
      </c>
      <c r="N2" s="20" t="n">
        <v>21.2</v>
      </c>
      <c r="O2" s="20" t="n">
        <v>3.4</v>
      </c>
      <c r="P2" s="20" t="n">
        <v>-1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n">
        <v>8.1</v>
      </c>
      <c r="D3" s="0" t="n">
        <v>0</v>
      </c>
      <c r="J3" s="0" t="s">
        <v>20</v>
      </c>
      <c r="K3" s="0" t="n">
        <v>8.1</v>
      </c>
      <c r="M3" s="20"/>
      <c r="N3" s="20"/>
      <c r="O3" s="20"/>
      <c r="P3" s="20"/>
    </row>
    <row r="4" customFormat="false" ht="13.8" hidden="false" customHeight="false" outlineLevel="0" collapsed="false">
      <c r="A4" s="1" t="s">
        <v>21</v>
      </c>
      <c r="B4" s="0" t="s">
        <v>30</v>
      </c>
      <c r="C4" s="0" t="n">
        <v>5.5</v>
      </c>
      <c r="D4" s="0" t="n">
        <v>0</v>
      </c>
      <c r="J4" s="0" t="s">
        <v>22</v>
      </c>
      <c r="K4" s="0" t="n">
        <v>5.5</v>
      </c>
      <c r="M4" s="20"/>
      <c r="N4" s="20"/>
      <c r="O4" s="20"/>
      <c r="P4" s="20"/>
    </row>
    <row r="5" customFormat="false" ht="13.8" hidden="false" customHeight="false" outlineLevel="0" collapsed="false">
      <c r="A5" s="1" t="s">
        <v>14</v>
      </c>
      <c r="B5" s="0" t="s">
        <v>30</v>
      </c>
      <c r="C5" s="0" t="n">
        <f aca="false">21.2 - SUM(C2:C4)</f>
        <v>2.5</v>
      </c>
      <c r="D5" s="0" t="n">
        <v>0</v>
      </c>
      <c r="M5" s="20"/>
      <c r="N5" s="20"/>
      <c r="O5" s="20"/>
      <c r="P5" s="2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39.47"/>
    <col collapsed="false" customWidth="true" hidden="false" outlineLevel="0" max="6" min="6" style="0" width="10.25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38</v>
      </c>
      <c r="H1" s="1" t="s">
        <v>8</v>
      </c>
      <c r="I1" s="1" t="s">
        <v>39</v>
      </c>
      <c r="J1" s="1" t="s">
        <v>9</v>
      </c>
      <c r="K1" s="1" t="s">
        <v>10</v>
      </c>
      <c r="M1" s="17" t="s">
        <v>11</v>
      </c>
      <c r="N1" s="18" t="s">
        <v>10</v>
      </c>
      <c r="O1" s="18" t="s">
        <v>12</v>
      </c>
      <c r="P1" s="19" t="s">
        <v>13</v>
      </c>
    </row>
    <row r="2" customFormat="false" ht="13.8" hidden="false" customHeight="false" outlineLevel="0" collapsed="false">
      <c r="A2" s="21" t="s">
        <v>14</v>
      </c>
      <c r="B2" s="0" t="s">
        <v>30</v>
      </c>
      <c r="C2" s="21" t="n">
        <v>1.3</v>
      </c>
      <c r="D2" s="21" t="n">
        <v>7.2</v>
      </c>
      <c r="H2" s="0" t="s">
        <v>17</v>
      </c>
      <c r="J2" s="0" t="s">
        <v>18</v>
      </c>
      <c r="K2" s="0" t="n">
        <v>8.5</v>
      </c>
      <c r="M2" s="20" t="s">
        <v>31</v>
      </c>
      <c r="N2" s="20" t="n">
        <v>53</v>
      </c>
      <c r="O2" s="20" t="n">
        <v>7.2</v>
      </c>
      <c r="P2" s="20" t="n">
        <v>-1</v>
      </c>
    </row>
    <row r="3" customFormat="false" ht="13.8" hidden="false" customHeight="false" outlineLevel="0" collapsed="false">
      <c r="A3" s="21" t="s">
        <v>19</v>
      </c>
      <c r="B3" s="0" t="s">
        <v>30</v>
      </c>
      <c r="C3" s="21" t="n">
        <v>8.1</v>
      </c>
      <c r="H3" s="0" t="s">
        <v>17</v>
      </c>
      <c r="J3" s="0" t="s">
        <v>20</v>
      </c>
      <c r="K3" s="0" t="n">
        <v>8.1</v>
      </c>
      <c r="M3" s="20"/>
      <c r="N3" s="20"/>
      <c r="O3" s="20"/>
      <c r="P3" s="20"/>
    </row>
    <row r="4" customFormat="false" ht="13.8" hidden="false" customHeight="false" outlineLevel="0" collapsed="false">
      <c r="A4" s="21" t="s">
        <v>21</v>
      </c>
      <c r="B4" s="0" t="s">
        <v>30</v>
      </c>
      <c r="C4" s="21" t="n">
        <v>5.5</v>
      </c>
      <c r="H4" s="0" t="s">
        <v>17</v>
      </c>
      <c r="J4" s="0" t="s">
        <v>22</v>
      </c>
      <c r="K4" s="0" t="n">
        <v>5.5</v>
      </c>
      <c r="M4" s="20"/>
      <c r="N4" s="20"/>
      <c r="O4" s="20"/>
      <c r="P4" s="20"/>
    </row>
    <row r="5" customFormat="false" ht="13.8" hidden="false" customHeight="false" outlineLevel="0" collapsed="false">
      <c r="A5" s="21" t="s">
        <v>14</v>
      </c>
      <c r="B5" s="0" t="s">
        <v>30</v>
      </c>
      <c r="C5" s="21" t="n">
        <v>8.5</v>
      </c>
      <c r="H5" s="0" t="s">
        <v>25</v>
      </c>
      <c r="M5" s="20"/>
      <c r="N5" s="20"/>
      <c r="O5" s="20"/>
      <c r="P5" s="20"/>
    </row>
    <row r="6" customFormat="false" ht="13.8" hidden="false" customHeight="false" outlineLevel="0" collapsed="false">
      <c r="A6" s="21" t="s">
        <v>19</v>
      </c>
      <c r="B6" s="0" t="s">
        <v>30</v>
      </c>
      <c r="C6" s="21" t="n">
        <v>8.1</v>
      </c>
      <c r="H6" s="0" t="s">
        <v>25</v>
      </c>
    </row>
    <row r="7" customFormat="false" ht="13.8" hidden="false" customHeight="false" outlineLevel="0" collapsed="false">
      <c r="A7" s="21" t="s">
        <v>21</v>
      </c>
      <c r="B7" s="0" t="s">
        <v>30</v>
      </c>
      <c r="C7" s="21" t="n">
        <v>5.5</v>
      </c>
      <c r="H7" s="0" t="s">
        <v>25</v>
      </c>
    </row>
    <row r="8" customFormat="false" ht="13.8" hidden="false" customHeight="false" outlineLevel="0" collapsed="false">
      <c r="A8" s="21" t="s">
        <v>14</v>
      </c>
      <c r="B8" s="0" t="s">
        <v>30</v>
      </c>
      <c r="C8" s="21" t="n">
        <v>8.5</v>
      </c>
      <c r="H8" s="0" t="s">
        <v>40</v>
      </c>
    </row>
    <row r="9" customFormat="false" ht="13.8" hidden="false" customHeight="false" outlineLevel="0" collapsed="false">
      <c r="A9" s="21" t="s">
        <v>19</v>
      </c>
      <c r="B9" s="0" t="s">
        <v>30</v>
      </c>
      <c r="C9" s="21" t="n">
        <v>7.5</v>
      </c>
      <c r="H9" s="0" t="s">
        <v>40</v>
      </c>
    </row>
    <row r="16" customFormat="false" ht="41.75" hidden="false" customHeight="false" outlineLevel="0" collapsed="false">
      <c r="D16" s="0" t="s">
        <v>41</v>
      </c>
      <c r="E16" s="22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2020-09-24T22:02:37Z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