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ca\Desktop\eo_tools\"/>
    </mc:Choice>
  </mc:AlternateContent>
  <xr:revisionPtr revIDLastSave="0" documentId="13_ncr:1_{72EB5FFC-A726-4792-9768-2BAC2337F6EC}" xr6:coauthVersionLast="47" xr6:coauthVersionMax="47" xr10:uidLastSave="{00000000-0000-0000-0000-000000000000}"/>
  <bookViews>
    <workbookView xWindow="-98" yWindow="-98" windowWidth="21795" windowHeight="13695" xr2:uid="{F52F830B-B383-44C4-BFD7-F1298C332E90}"/>
  </bookViews>
  <sheets>
    <sheet name="Result_Ground Station visibilit" sheetId="2" r:id="rId1"/>
    <sheet name="Validation" sheetId="1" r:id="rId2"/>
  </sheets>
  <definedNames>
    <definedName name="DonnéesExternes_1" localSheetId="0" hidden="1">'Result_Ground Station visibilit'!$A$1:$E$14</definedName>
    <definedName name="DonnéesExternes_2" localSheetId="0" hidden="1">'Result_Ground Station visibilit'!$O$2:$S$14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Q23" i="2"/>
  <c r="N23" i="2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81C926-3E12-46EF-AE53-6800368FBFC8}" keepAlive="1" name="Requête - Result_Ground Station visibility (Sentinel-1-1)" description="Connexion à la requête « Result_Ground Station visibility (Sentinel-1-1) » dans le classeur." type="5" refreshedVersion="8" background="1" saveData="1">
    <dbPr connection="Provider=Microsoft.Mashup.OleDb.1;Data Source=$Workbook$;Location=&quot;Result_Ground Station visibility (Sentinel-1-1)&quot;;Extended Properties=&quot;&quot;" command="SELECT * FROM [Result_Ground Station visibility (Sentinel-1-1)]"/>
  </connection>
  <connection id="2" xr16:uid="{1EA513A1-77CF-430D-BD15-979701F8D8AF}" keepAlive="1" name="Requête - Result_Ground Station visibility (Sentinel-1-2)" description="Connexion à la requête « Result_Ground Station visibility (Sentinel-1-2) » dans le classeur." type="5" refreshedVersion="8" background="1" saveData="1">
    <dbPr connection="Provider=Microsoft.Mashup.OleDb.1;Data Source=$Workbook$;Location=&quot;Result_Ground Station visibility (Sentinel-1-2)&quot;;Extended Properties=&quot;&quot;" command="SELECT * FROM [Result_Ground Station visibility (Sentinel-1-2)]"/>
  </connection>
</connections>
</file>

<file path=xl/sharedStrings.xml><?xml version="1.0" encoding="utf-8"?>
<sst xmlns="http://schemas.openxmlformats.org/spreadsheetml/2006/main" count="87" uniqueCount="22">
  <si>
    <t>Satellite name</t>
  </si>
  <si>
    <t>Ground Station name</t>
  </si>
  <si>
    <t>Start time (UTC)</t>
  </si>
  <si>
    <t>Stop time (UTC)</t>
  </si>
  <si>
    <t>Duration (s)</t>
  </si>
  <si>
    <t>Sentinel-1-1</t>
  </si>
  <si>
    <t>Vladivostok</t>
  </si>
  <si>
    <t>Bengaluru</t>
  </si>
  <si>
    <t>Étiquettes de lignes</t>
  </si>
  <si>
    <t>Total général</t>
  </si>
  <si>
    <t>Somme de Duration (s)</t>
  </si>
  <si>
    <t>Moyenne de Duration (s)</t>
  </si>
  <si>
    <t>Écartype de Duration (s)</t>
  </si>
  <si>
    <t>Var de Duration (s)</t>
  </si>
  <si>
    <t>Sentinel-1-2</t>
  </si>
  <si>
    <t>Max. de Duration (s)</t>
  </si>
  <si>
    <t>Min. de Duration (s)</t>
  </si>
  <si>
    <t>Moyenne</t>
  </si>
  <si>
    <t>Somme</t>
  </si>
  <si>
    <t>Ecart-type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</si>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</sst>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8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Example.xlsx]Result_Ground Station visibilit!Tableau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'Result_Ground Station visibilit'!$H$4</c:f>
              <c:strCache>
                <c:ptCount val="1"/>
                <c:pt idx="0">
                  <c:v>Somme de Duration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'Result_Ground Station visibilit'!$G$5:$G$12</c:f>
              <c:strCache>
                <c:ptCount val="7"/>
                <c:pt idx="0">
                  <c:v>10/07/2024 00:19</c:v>
                </c:pt>
                <c:pt idx="1">
                  <c:v>10/07/2024 02:11</c:v>
                </c:pt>
                <c:pt idx="2">
                  <c:v>10/07/2024 04:02</c:v>
                </c:pt>
                <c:pt idx="3">
                  <c:v>10/07/2024 05:54</c:v>
                </c:pt>
                <c:pt idx="4">
                  <c:v>10/07/2024 19:19</c:v>
                </c:pt>
                <c:pt idx="5">
                  <c:v>10/07/2024 21:08</c:v>
                </c:pt>
                <c:pt idx="6">
                  <c:v>10/07/2024 23:01</c:v>
                </c:pt>
              </c:strCache>
            </c:strRef>
          </c:cat>
          <c:val>
            <c:numRef>
              <c:f>'Result_Ground Station visibilit'!$H$5:$H$12</c:f>
              <c:numCache>
                <c:formatCode>General</c:formatCode>
                <c:ptCount val="7"/>
                <c:pt idx="0">
                  <c:v>660</c:v>
                </c:pt>
                <c:pt idx="1">
                  <c:v>780</c:v>
                </c:pt>
                <c:pt idx="2">
                  <c:v>840</c:v>
                </c:pt>
                <c:pt idx="3">
                  <c:v>720</c:v>
                </c:pt>
                <c:pt idx="4">
                  <c:v>600</c:v>
                </c:pt>
                <c:pt idx="5">
                  <c:v>780</c:v>
                </c:pt>
                <c:pt idx="6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F37-BB63-21A049691D01}"/>
            </c:ext>
          </c:extLst>
        </c:ser>
        <c:ser>
          <c:idx val="1"/>
          <c:order val="1"/>
          <c:tx>
            <c:strRef>
              <c:f>'Result_Ground Station visibilit'!$I$4</c:f>
              <c:strCache>
                <c:ptCount val="1"/>
                <c:pt idx="0">
                  <c:v>Moyenne de Duration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'Result_Ground Station visibilit'!$G$5:$G$12</c:f>
              <c:strCache>
                <c:ptCount val="7"/>
                <c:pt idx="0">
                  <c:v>10/07/2024 00:19</c:v>
                </c:pt>
                <c:pt idx="1">
                  <c:v>10/07/2024 02:11</c:v>
                </c:pt>
                <c:pt idx="2">
                  <c:v>10/07/2024 04:02</c:v>
                </c:pt>
                <c:pt idx="3">
                  <c:v>10/07/2024 05:54</c:v>
                </c:pt>
                <c:pt idx="4">
                  <c:v>10/07/2024 19:19</c:v>
                </c:pt>
                <c:pt idx="5">
                  <c:v>10/07/2024 21:08</c:v>
                </c:pt>
                <c:pt idx="6">
                  <c:v>10/07/2024 23:01</c:v>
                </c:pt>
              </c:strCache>
            </c:strRef>
          </c:cat>
          <c:val>
            <c:numRef>
              <c:f>'Result_Ground Station visibilit'!$I$5:$I$12</c:f>
              <c:numCache>
                <c:formatCode>General</c:formatCode>
                <c:ptCount val="7"/>
                <c:pt idx="0">
                  <c:v>660</c:v>
                </c:pt>
                <c:pt idx="1">
                  <c:v>780</c:v>
                </c:pt>
                <c:pt idx="2">
                  <c:v>840</c:v>
                </c:pt>
                <c:pt idx="3">
                  <c:v>720</c:v>
                </c:pt>
                <c:pt idx="4">
                  <c:v>600</c:v>
                </c:pt>
                <c:pt idx="5">
                  <c:v>780</c:v>
                </c:pt>
                <c:pt idx="6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6-4F37-BB63-21A049691D01}"/>
            </c:ext>
          </c:extLst>
        </c:ser>
        <c:ser>
          <c:idx val="2"/>
          <c:order val="2"/>
          <c:tx>
            <c:strRef>
              <c:f>'Result_Ground Station visibilit'!$J$4</c:f>
              <c:strCache>
                <c:ptCount val="1"/>
                <c:pt idx="0">
                  <c:v>Écartype de Duration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'Result_Ground Station visibilit'!$G$5:$G$12</c:f>
              <c:strCache>
                <c:ptCount val="7"/>
                <c:pt idx="0">
                  <c:v>10/07/2024 00:19</c:v>
                </c:pt>
                <c:pt idx="1">
                  <c:v>10/07/2024 02:11</c:v>
                </c:pt>
                <c:pt idx="2">
                  <c:v>10/07/2024 04:02</c:v>
                </c:pt>
                <c:pt idx="3">
                  <c:v>10/07/2024 05:54</c:v>
                </c:pt>
                <c:pt idx="4">
                  <c:v>10/07/2024 19:19</c:v>
                </c:pt>
                <c:pt idx="5">
                  <c:v>10/07/2024 21:08</c:v>
                </c:pt>
                <c:pt idx="6">
                  <c:v>10/07/2024 23:01</c:v>
                </c:pt>
              </c:strCache>
            </c:strRef>
          </c:cat>
          <c:val>
            <c:numRef>
              <c:f>'Result_Ground Station visibilit'!$J$5:$J$12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6-4F37-BB63-21A049691D01}"/>
            </c:ext>
          </c:extLst>
        </c:ser>
        <c:ser>
          <c:idx val="3"/>
          <c:order val="3"/>
          <c:tx>
            <c:strRef>
              <c:f>'Result_Ground Station visibilit'!$K$4</c:f>
              <c:strCache>
                <c:ptCount val="1"/>
                <c:pt idx="0">
                  <c:v>Min. de Duration 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'Result_Ground Station visibilit'!$G$5:$G$12</c:f>
              <c:strCache>
                <c:ptCount val="7"/>
                <c:pt idx="0">
                  <c:v>10/07/2024 00:19</c:v>
                </c:pt>
                <c:pt idx="1">
                  <c:v>10/07/2024 02:11</c:v>
                </c:pt>
                <c:pt idx="2">
                  <c:v>10/07/2024 04:02</c:v>
                </c:pt>
                <c:pt idx="3">
                  <c:v>10/07/2024 05:54</c:v>
                </c:pt>
                <c:pt idx="4">
                  <c:v>10/07/2024 19:19</c:v>
                </c:pt>
                <c:pt idx="5">
                  <c:v>10/07/2024 21:08</c:v>
                </c:pt>
                <c:pt idx="6">
                  <c:v>10/07/2024 23:01</c:v>
                </c:pt>
              </c:strCache>
            </c:strRef>
          </c:cat>
          <c:val>
            <c:numRef>
              <c:f>'Result_Ground Station visibilit'!$K$5:$K$12</c:f>
              <c:numCache>
                <c:formatCode>General</c:formatCode>
                <c:ptCount val="7"/>
                <c:pt idx="0">
                  <c:v>660</c:v>
                </c:pt>
                <c:pt idx="1">
                  <c:v>780</c:v>
                </c:pt>
                <c:pt idx="2">
                  <c:v>840</c:v>
                </c:pt>
                <c:pt idx="3">
                  <c:v>720</c:v>
                </c:pt>
                <c:pt idx="4">
                  <c:v>600</c:v>
                </c:pt>
                <c:pt idx="5">
                  <c:v>780</c:v>
                </c:pt>
                <c:pt idx="6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6-4F37-BB63-21A049691D01}"/>
            </c:ext>
          </c:extLst>
        </c:ser>
        <c:ser>
          <c:idx val="4"/>
          <c:order val="4"/>
          <c:tx>
            <c:strRef>
              <c:f>'Result_Ground Station visibilit'!$L$4</c:f>
              <c:strCache>
                <c:ptCount val="1"/>
                <c:pt idx="0">
                  <c:v>Max. de Duration (s)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'Result_Ground Station visibilit'!$G$5:$G$12</c:f>
              <c:strCache>
                <c:ptCount val="7"/>
                <c:pt idx="0">
                  <c:v>10/07/2024 00:19</c:v>
                </c:pt>
                <c:pt idx="1">
                  <c:v>10/07/2024 02:11</c:v>
                </c:pt>
                <c:pt idx="2">
                  <c:v>10/07/2024 04:02</c:v>
                </c:pt>
                <c:pt idx="3">
                  <c:v>10/07/2024 05:54</c:v>
                </c:pt>
                <c:pt idx="4">
                  <c:v>10/07/2024 19:19</c:v>
                </c:pt>
                <c:pt idx="5">
                  <c:v>10/07/2024 21:08</c:v>
                </c:pt>
                <c:pt idx="6">
                  <c:v>10/07/2024 23:01</c:v>
                </c:pt>
              </c:strCache>
            </c:strRef>
          </c:cat>
          <c:val>
            <c:numRef>
              <c:f>'Result_Ground Station visibilit'!$L$5:$L$12</c:f>
              <c:numCache>
                <c:formatCode>General</c:formatCode>
                <c:ptCount val="7"/>
                <c:pt idx="0">
                  <c:v>660</c:v>
                </c:pt>
                <c:pt idx="1">
                  <c:v>780</c:v>
                </c:pt>
                <c:pt idx="2">
                  <c:v>840</c:v>
                </c:pt>
                <c:pt idx="3">
                  <c:v>720</c:v>
                </c:pt>
                <c:pt idx="4">
                  <c:v>600</c:v>
                </c:pt>
                <c:pt idx="5">
                  <c:v>780</c:v>
                </c:pt>
                <c:pt idx="6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36-4F37-BB63-21A049691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37023"/>
        <c:axId val="977631263"/>
      </c:barChart>
      <c:catAx>
        <c:axId val="9776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7631263"/>
        <c:crosses val="autoZero"/>
        <c:auto val="1"/>
        <c:lblAlgn val="ctr"/>
        <c:lblOffset val="100"/>
        <c:noMultiLvlLbl val="0"/>
      </c:catAx>
      <c:valAx>
        <c:axId val="9776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76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13606</xdr:colOff>
      <xdr:row>12</xdr:row>
      <xdr:rowOff>94568</xdr:rowOff>
    </xdr:from>
    <xdr:to>
      <xdr:col>10</xdr:col>
      <xdr:colOff>1095375</xdr:colOff>
      <xdr:row>31</xdr:row>
      <xdr:rowOff>176891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7A9DE7E-690A-2C62-ADFF-7645803C2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Capitaine" refreshedDate="45510.600823032408" createdVersion="8" refreshedVersion="8" minRefreshableVersion="3" recordCount="13" xr:uid="{21A1D04F-286B-4309-89AD-4F91E85B6024}">
  <cacheSource type="worksheet">
    <worksheetSource name="Result_Ground_Station_visibility__Sentinel_1_1"/>
  </cacheSource>
  <cacheFields count="9">
    <cacheField name="Satellite name" numFmtId="0">
      <sharedItems count="1">
        <s v="Sentinel-1-1"/>
      </sharedItems>
    </cacheField>
    <cacheField name="Ground Station name" numFmtId="0">
      <sharedItems count="2">
        <s v="Vladivostok"/>
        <s v="Bengaluru"/>
      </sharedItems>
    </cacheField>
    <cacheField name="Start time (UTC)" numFmtId="22">
      <sharedItems containsSemiMixedTypes="0" containsNonDate="0" containsDate="1" containsString="0" minDate="2024-07-10T00:19:00" maxDate="2024-07-10T23:15:00" count="13">
        <d v="2024-07-10T00:33:00"/>
        <d v="2024-07-10T15:57:00"/>
        <d v="2024-07-10T17:43:00"/>
        <d v="2024-07-10T19:33:00"/>
        <d v="2024-07-10T21:23:00"/>
        <d v="2024-07-10T23:15:00"/>
        <d v="2024-07-10T00:19:00"/>
        <d v="2024-07-10T02:11:00"/>
        <d v="2024-07-10T04:02:00"/>
        <d v="2024-07-10T05:54:00"/>
        <d v="2024-07-10T19:19:00"/>
        <d v="2024-07-10T21:08:00"/>
        <d v="2024-07-10T23:01:00"/>
      </sharedItems>
      <fieldGroup par="6"/>
    </cacheField>
    <cacheField name="Stop time (UTC)" numFmtId="22">
      <sharedItems containsSemiMixedTypes="0" containsNonDate="0" containsDate="1" containsString="0" minDate="2024-07-10T00:30:00" maxDate="2024-07-10T23:27:00" count="13">
        <d v="2024-07-10T00:43:00"/>
        <d v="2024-07-10T16:00:00"/>
        <d v="2024-07-10T17:54:00"/>
        <d v="2024-07-10T19:46:00"/>
        <d v="2024-07-10T21:37:00"/>
        <d v="2024-07-10T23:27:00"/>
        <d v="2024-07-10T00:30:00"/>
        <d v="2024-07-10T02:24:00"/>
        <d v="2024-07-10T04:16:00"/>
        <d v="2024-07-10T06:06:00"/>
        <d v="2024-07-10T19:29:00"/>
        <d v="2024-07-10T21:21:00"/>
        <d v="2024-07-10T23:12:00"/>
      </sharedItems>
      <fieldGroup par="8"/>
    </cacheField>
    <cacheField name="Duration (s)" numFmtId="0">
      <sharedItems containsSemiMixedTypes="0" containsString="0" containsNumber="1" containsInteger="1" minValue="180" maxValue="840"/>
    </cacheField>
    <cacheField name="Minutes (Start time (UTC))" numFmtId="0" databaseField="0">
      <fieldGroup base="2">
        <rangePr groupBy="minutes" startDate="2024-07-10T00:19:00" endDate="2024-07-10T23:15:00"/>
        <groupItems count="62">
          <s v="&lt;10/07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07/2024"/>
        </groupItems>
      </fieldGroup>
    </cacheField>
    <cacheField name="Heures (Start time (UTC))" numFmtId="0" databaseField="0">
      <fieldGroup base="2">
        <rangePr groupBy="hours" startDate="2024-07-10T00:19:00" endDate="2024-07-10T23:15:00"/>
        <groupItems count="26">
          <s v="&lt;10/07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0/07/2024"/>
        </groupItems>
      </fieldGroup>
    </cacheField>
    <cacheField name="Minutes (Stop time (UTC))" numFmtId="0" databaseField="0">
      <fieldGroup base="3">
        <rangePr groupBy="minutes" startDate="2024-07-10T00:30:00" endDate="2024-07-10T23:27:00"/>
        <groupItems count="62">
          <s v="&lt;10/07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07/2024"/>
        </groupItems>
      </fieldGroup>
    </cacheField>
    <cacheField name="Heures (Stop time (UTC))" numFmtId="0" databaseField="0">
      <fieldGroup base="3">
        <rangePr groupBy="hours" startDate="2024-07-10T00:30:00" endDate="2024-07-10T23:27:00"/>
        <groupItems count="26">
          <s v="&lt;10/07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0/0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Capitaine" refreshedDate="45510.602654745373" createdVersion="8" refreshedVersion="8" minRefreshableVersion="3" recordCount="12" xr:uid="{90E5ABD9-09D6-4340-B192-EC4002A281A9}">
  <cacheSource type="worksheet">
    <worksheetSource name="Result_Ground_Station_visibility__Sentinel_1_2"/>
  </cacheSource>
  <cacheFields count="5">
    <cacheField name="Satellite name" numFmtId="0">
      <sharedItems count="1">
        <s v="Sentinel-1-2"/>
      </sharedItems>
    </cacheField>
    <cacheField name="Ground Station name" numFmtId="0">
      <sharedItems count="2">
        <s v="Vladivostok"/>
        <s v="Bengaluru"/>
      </sharedItems>
    </cacheField>
    <cacheField name="Start time (UTC)" numFmtId="22">
      <sharedItems containsSemiMixedTypes="0" containsNonDate="0" containsDate="1" containsString="0" minDate="2024-07-10T05:26:00" maxDate="2024-07-10T18:12:00"/>
    </cacheField>
    <cacheField name="Stop time (UTC)" numFmtId="22">
      <sharedItems containsSemiMixedTypes="0" containsNonDate="0" containsDate="1" containsString="0" minDate="2024-07-10T05:37:00" maxDate="2024-07-10T18:22:00"/>
    </cacheField>
    <cacheField name="Duration (s)" numFmtId="0">
      <sharedItems containsSemiMixedTypes="0" containsString="0" containsNumber="1" containsInteger="1" minValue="480" maxValue="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n v="600"/>
  </r>
  <r>
    <x v="0"/>
    <x v="0"/>
    <x v="1"/>
    <x v="1"/>
    <n v="180"/>
  </r>
  <r>
    <x v="0"/>
    <x v="0"/>
    <x v="2"/>
    <x v="2"/>
    <n v="660"/>
  </r>
  <r>
    <x v="0"/>
    <x v="0"/>
    <x v="3"/>
    <x v="3"/>
    <n v="780"/>
  </r>
  <r>
    <x v="0"/>
    <x v="0"/>
    <x v="4"/>
    <x v="4"/>
    <n v="840"/>
  </r>
  <r>
    <x v="0"/>
    <x v="0"/>
    <x v="5"/>
    <x v="5"/>
    <n v="720"/>
  </r>
  <r>
    <x v="0"/>
    <x v="1"/>
    <x v="6"/>
    <x v="6"/>
    <n v="660"/>
  </r>
  <r>
    <x v="0"/>
    <x v="1"/>
    <x v="7"/>
    <x v="7"/>
    <n v="780"/>
  </r>
  <r>
    <x v="0"/>
    <x v="1"/>
    <x v="8"/>
    <x v="8"/>
    <n v="840"/>
  </r>
  <r>
    <x v="0"/>
    <x v="1"/>
    <x v="9"/>
    <x v="9"/>
    <n v="720"/>
  </r>
  <r>
    <x v="0"/>
    <x v="1"/>
    <x v="10"/>
    <x v="10"/>
    <n v="600"/>
  </r>
  <r>
    <x v="0"/>
    <x v="1"/>
    <x v="11"/>
    <x v="11"/>
    <n v="780"/>
  </r>
  <r>
    <x v="0"/>
    <x v="1"/>
    <x v="12"/>
    <x v="12"/>
    <n v="6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d v="2024-07-10T05:26:00"/>
    <d v="2024-07-10T05:37:00"/>
    <n v="660"/>
  </r>
  <r>
    <x v="0"/>
    <x v="0"/>
    <d v="2024-07-10T07:16:00"/>
    <d v="2024-07-10T07:29:00"/>
    <n v="780"/>
  </r>
  <r>
    <x v="0"/>
    <x v="0"/>
    <d v="2024-07-10T09:07:00"/>
    <d v="2024-07-10T09:20:00"/>
    <n v="780"/>
  </r>
  <r>
    <x v="0"/>
    <x v="0"/>
    <d v="2024-07-10T10:58:00"/>
    <d v="2024-07-10T11:11:00"/>
    <n v="780"/>
  </r>
  <r>
    <x v="0"/>
    <x v="0"/>
    <d v="2024-07-10T12:50:00"/>
    <d v="2024-07-10T12:59:00"/>
    <n v="540"/>
  </r>
  <r>
    <x v="0"/>
    <x v="1"/>
    <d v="2024-07-10T07:03:00"/>
    <d v="2024-07-10T07:11:00"/>
    <n v="480"/>
  </r>
  <r>
    <x v="0"/>
    <x v="1"/>
    <d v="2024-07-10T08:52:00"/>
    <d v="2024-07-10T09:04:00"/>
    <n v="720"/>
  </r>
  <r>
    <x v="0"/>
    <x v="1"/>
    <d v="2024-07-10T10:43:00"/>
    <d v="2024-07-10T10:55:00"/>
    <n v="720"/>
  </r>
  <r>
    <x v="0"/>
    <x v="1"/>
    <d v="2024-07-10T12:36:00"/>
    <d v="2024-07-10T12:48:00"/>
    <n v="720"/>
  </r>
  <r>
    <x v="0"/>
    <x v="1"/>
    <d v="2024-07-10T14:28:00"/>
    <d v="2024-07-10T14:41:00"/>
    <n v="780"/>
  </r>
  <r>
    <x v="0"/>
    <x v="1"/>
    <d v="2024-07-10T16:19:00"/>
    <d v="2024-07-10T16:33:00"/>
    <n v="840"/>
  </r>
  <r>
    <x v="0"/>
    <x v="1"/>
    <d v="2024-07-10T18:12:00"/>
    <d v="2024-07-10T18:22:00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01BDE-B7FE-4A5D-8E4C-D2D9AD8C7465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U3:AA7" firstHeaderRow="0" firstDataRow="1" firstDataCol="1"/>
  <pivotFields count="5">
    <pivotField axis="axisRow"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numFmtId="22" showAll="0"/>
    <pivotField numFmtId="22" showAll="0"/>
    <pivotField dataField="1" showAll="0"/>
  </pivotFields>
  <rowFields count="2">
    <field x="0"/>
    <field x="1"/>
  </rowFields>
  <rowItems count="4">
    <i>
      <x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me de Duration (s)" fld="4" baseField="0" baseItem="0"/>
    <dataField name="Moyenne de Duration (s)" fld="4" subtotal="average" baseField="0" baseItem="0"/>
    <dataField name="Écartype de Duration (s)" fld="4" subtotal="stdDev" baseField="0" baseItem="0"/>
    <dataField name="Var de Duration (s)" fld="4" subtotal="var" baseField="0" baseItem="0"/>
    <dataField name="Min. de Duration (s)" fld="4" subtotal="min" baseField="0" baseItem="0"/>
    <dataField name="Max. de Duration (s)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3A498-8C90-4813-BD6C-E51E71473AAE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G4:L12" firstHeaderRow="0" firstDataRow="1" firstDataCol="1" rowPageCount="2" colPageCount="1"/>
  <pivotFields count="9">
    <pivotField axis="axisPage" showAll="0">
      <items count="2"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numFmtId="22" showAll="0">
      <items count="14">
        <item x="6"/>
        <item x="0"/>
        <item x="7"/>
        <item x="8"/>
        <item x="9"/>
        <item x="1"/>
        <item x="2"/>
        <item x="10"/>
        <item x="3"/>
        <item x="11"/>
        <item x="4"/>
        <item x="12"/>
        <item x="5"/>
        <item t="default"/>
      </items>
    </pivotField>
    <pivotField numFmtId="22" showAll="0">
      <items count="14">
        <item x="6"/>
        <item x="0"/>
        <item x="7"/>
        <item x="8"/>
        <item x="9"/>
        <item x="1"/>
        <item x="2"/>
        <item x="10"/>
        <item x="3"/>
        <item x="11"/>
        <item x="4"/>
        <item x="12"/>
        <item x="5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2"/>
  </rowFields>
  <rowItems count="8">
    <i>
      <x/>
    </i>
    <i>
      <x v="2"/>
    </i>
    <i>
      <x v="3"/>
    </i>
    <i>
      <x v="4"/>
    </i>
    <i>
      <x v="7"/>
    </i>
    <i>
      <x v="9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item="0" hier="-1"/>
    <pageField fld="0" item="0" hier="-1"/>
  </pageFields>
  <dataFields count="5">
    <dataField name="Somme de Duration (s)" fld="4" baseField="0" baseItem="0"/>
    <dataField name="Moyenne de Duration (s)" fld="4" subtotal="average" baseField="0" baseItem="0"/>
    <dataField name="Écartype de Duration (s)" fld="4" subtotal="stdDev" baseField="0" baseItem="1"/>
    <dataField name="Min. de Duration (s)" fld="4" subtotal="min" baseField="0" baseItem="0"/>
    <dataField name="Max. de Duration (s)" fld="4" subtotal="max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2F6E942-B790-4814-BE48-B37A8EBAB252}" autoFormatId="16" applyNumberFormats="0" applyBorderFormats="0" applyFontFormats="0" applyPatternFormats="0" applyAlignmentFormats="0" applyWidthHeightFormats="0">
  <queryTableRefresh nextId="6">
    <queryTableFields count="5">
      <queryTableField id="1" name="Satellite name" tableColumnId="1"/>
      <queryTableField id="2" name="Ground Station name" tableColumnId="2"/>
      <queryTableField id="3" name="Start time (UTC)" tableColumnId="3"/>
      <queryTableField id="4" name="Stop time (UTC)" tableColumnId="4"/>
      <queryTableField id="5" name="Duration (s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1B3A58E9-8286-4B62-BBE6-19D64E78AA48}" autoFormatId="16" applyNumberFormats="0" applyBorderFormats="0" applyFontFormats="0" applyPatternFormats="0" applyAlignmentFormats="0" applyWidthHeightFormats="0">
  <queryTableRefresh nextId="6">
    <queryTableFields count="5">
      <queryTableField id="1" name="Satellite name" tableColumnId="1"/>
      <queryTableField id="2" name="Ground Station name" tableColumnId="2"/>
      <queryTableField id="3" name="Start time (UTC)" tableColumnId="3"/>
      <queryTableField id="4" name="Stop time (UTC)" tableColumnId="4"/>
      <queryTableField id="5" name="Duration (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2C761-59B6-4CA5-BBA0-6FDCDED4DAB8}" name="Result_Ground_Station_visibility__Sentinel_1_1" displayName="Result_Ground_Station_visibility__Sentinel_1_1" ref="A1:E14" tableType="queryTable" totalsRowShown="0">
  <autoFilter ref="A1:E14" xr:uid="{0A92C761-59B6-4CA5-BBA0-6FDCDED4DAB8}"/>
  <tableColumns count="5">
    <tableColumn id="1" xr3:uid="{B09F4925-02F5-41E8-8610-9B6B9A729043}" uniqueName="1" name="Satellite name" queryTableFieldId="1" dataDxfId="7"/>
    <tableColumn id="2" xr3:uid="{4EF2567F-89F7-4280-8905-AEEB23251009}" uniqueName="2" name="Ground Station name" queryTableFieldId="2" dataDxfId="6"/>
    <tableColumn id="3" xr3:uid="{F1A7BC06-4255-4408-A897-22F1C9EEE2CD}" uniqueName="3" name="Start time (UTC)" queryTableFieldId="3" dataDxfId="1"/>
    <tableColumn id="4" xr3:uid="{94C97F7E-8FA9-488F-9819-C3E4E865C028}" uniqueName="4" name="Stop time (UTC)" queryTableFieldId="4" dataDxfId="0"/>
    <tableColumn id="5" xr3:uid="{D5CF91B8-71B9-4B4E-A84C-5CA34809D3F8}" uniqueName="5" name="Duration (s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14218-FD0D-4220-A3D9-F838CBC513CC}" name="Result_Ground_Station_visibility__Sentinel_1_2" displayName="Result_Ground_Station_visibility__Sentinel_1_2" ref="O2:S14" tableType="queryTable" totalsRowShown="0">
  <autoFilter ref="O2:S14" xr:uid="{E5C14218-FD0D-4220-A3D9-F838CBC513CC}"/>
  <tableColumns count="5">
    <tableColumn id="1" xr3:uid="{FDA13174-6682-4F93-8EC4-0CE644E7267C}" uniqueName="1" name="Satellite name" queryTableFieldId="1" dataDxfId="5"/>
    <tableColumn id="2" xr3:uid="{AA2DD025-FF8E-4EA9-ADAF-7B07BC69F299}" uniqueName="2" name="Ground Station name" queryTableFieldId="2" dataDxfId="4"/>
    <tableColumn id="3" xr3:uid="{009157C7-2882-4FF3-98FB-24E363367E26}" uniqueName="3" name="Start time (UTC)" queryTableFieldId="3" dataDxfId="3"/>
    <tableColumn id="4" xr3:uid="{06F8C0BB-4816-43C5-B39A-0BA92FE3EC10}" uniqueName="4" name="Stop time (UTC)" queryTableFieldId="4" dataDxfId="2"/>
    <tableColumn id="5" xr3:uid="{900B20BF-228B-4524-91B7-3373A5BDC05D}" uniqueName="5" name="Duration (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1262-9F5B-4F88-97E1-F677E4BA6E92}">
  <dimension ref="A1:AA23"/>
  <sheetViews>
    <sheetView tabSelected="1" topLeftCell="C1" zoomScale="70" zoomScaleNormal="70" workbookViewId="0">
      <selection activeCell="E3" sqref="E3"/>
    </sheetView>
  </sheetViews>
  <sheetFormatPr baseColWidth="10" defaultRowHeight="14.25" x14ac:dyDescent="0.45"/>
  <cols>
    <col min="1" max="1" width="16.06640625" bestFit="1" customWidth="1"/>
    <col min="2" max="2" width="21.46484375" bestFit="1" customWidth="1"/>
    <col min="3" max="3" width="17" bestFit="1" customWidth="1"/>
    <col min="4" max="4" width="16.796875" bestFit="1" customWidth="1"/>
    <col min="5" max="5" width="13.59765625" bestFit="1" customWidth="1"/>
    <col min="7" max="7" width="20.6640625" bestFit="1" customWidth="1"/>
    <col min="8" max="8" width="19.796875" bestFit="1" customWidth="1"/>
    <col min="9" max="9" width="20.9296875" bestFit="1" customWidth="1"/>
    <col min="10" max="10" width="20.6640625" bestFit="1" customWidth="1"/>
    <col min="11" max="11" width="16.9296875" bestFit="1" customWidth="1"/>
    <col min="12" max="13" width="17.1992187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1</v>
      </c>
      <c r="H1" t="s">
        <v>7</v>
      </c>
    </row>
    <row r="2" spans="1:27" x14ac:dyDescent="0.45">
      <c r="A2" t="s">
        <v>5</v>
      </c>
      <c r="B2" t="s">
        <v>6</v>
      </c>
      <c r="C2" s="1">
        <v>45483.022453703707</v>
      </c>
      <c r="D2" s="1">
        <v>45483.029976851853</v>
      </c>
      <c r="E2">
        <v>650</v>
      </c>
      <c r="G2" s="2" t="s">
        <v>0</v>
      </c>
      <c r="H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</row>
    <row r="3" spans="1:27" x14ac:dyDescent="0.45">
      <c r="A3" t="s">
        <v>5</v>
      </c>
      <c r="B3" t="s">
        <v>6</v>
      </c>
      <c r="C3" s="1">
        <v>45483.664236111108</v>
      </c>
      <c r="D3" s="1">
        <v>45483.666898148149</v>
      </c>
      <c r="E3">
        <v>230</v>
      </c>
      <c r="O3" t="s">
        <v>14</v>
      </c>
      <c r="P3" t="s">
        <v>6</v>
      </c>
      <c r="Q3" s="1">
        <v>45483.226388888892</v>
      </c>
      <c r="R3" s="1">
        <v>45483.234027777777</v>
      </c>
      <c r="S3">
        <v>660</v>
      </c>
      <c r="U3" s="2" t="s">
        <v>8</v>
      </c>
      <c r="V3" t="s">
        <v>10</v>
      </c>
      <c r="W3" t="s">
        <v>11</v>
      </c>
      <c r="X3" t="s">
        <v>12</v>
      </c>
      <c r="Y3" t="s">
        <v>13</v>
      </c>
      <c r="Z3" t="s">
        <v>16</v>
      </c>
      <c r="AA3" t="s">
        <v>15</v>
      </c>
    </row>
    <row r="4" spans="1:27" x14ac:dyDescent="0.45">
      <c r="A4" t="s">
        <v>5</v>
      </c>
      <c r="B4" t="s">
        <v>6</v>
      </c>
      <c r="C4" s="1">
        <v>45483.73773148148</v>
      </c>
      <c r="D4" s="1">
        <v>45483.746180555558</v>
      </c>
      <c r="E4">
        <v>730</v>
      </c>
      <c r="G4" s="2" t="s">
        <v>8</v>
      </c>
      <c r="H4" t="s">
        <v>10</v>
      </c>
      <c r="I4" t="s">
        <v>11</v>
      </c>
      <c r="J4" t="s">
        <v>12</v>
      </c>
      <c r="K4" t="s">
        <v>16</v>
      </c>
      <c r="L4" t="s">
        <v>15</v>
      </c>
      <c r="O4" t="s">
        <v>14</v>
      </c>
      <c r="P4" t="s">
        <v>6</v>
      </c>
      <c r="Q4" s="1">
        <v>45483.302777777775</v>
      </c>
      <c r="R4" s="1">
        <v>45483.311805555553</v>
      </c>
      <c r="S4">
        <v>780</v>
      </c>
      <c r="U4" s="3" t="s">
        <v>14</v>
      </c>
      <c r="V4">
        <v>8400</v>
      </c>
      <c r="W4">
        <v>700</v>
      </c>
      <c r="X4">
        <v>109.54451150103323</v>
      </c>
      <c r="Y4">
        <v>12000</v>
      </c>
      <c r="Z4">
        <v>480</v>
      </c>
      <c r="AA4">
        <v>840</v>
      </c>
    </row>
    <row r="5" spans="1:27" x14ac:dyDescent="0.45">
      <c r="A5" t="s">
        <v>5</v>
      </c>
      <c r="B5" t="s">
        <v>6</v>
      </c>
      <c r="C5" s="1">
        <v>45483.814004629632</v>
      </c>
      <c r="D5" s="1">
        <v>45483.823611111111</v>
      </c>
      <c r="E5">
        <v>830</v>
      </c>
      <c r="G5" s="4">
        <v>45483.013194444444</v>
      </c>
      <c r="H5" s="6">
        <v>660</v>
      </c>
      <c r="I5" s="6">
        <v>660</v>
      </c>
      <c r="J5" s="6" t="e">
        <v>#DIV/0!</v>
      </c>
      <c r="K5" s="6">
        <v>660</v>
      </c>
      <c r="L5" s="6">
        <v>660</v>
      </c>
      <c r="O5" t="s">
        <v>14</v>
      </c>
      <c r="P5" t="s">
        <v>6</v>
      </c>
      <c r="Q5" s="1">
        <v>45483.379861111112</v>
      </c>
      <c r="R5" s="1">
        <v>45483.388888888891</v>
      </c>
      <c r="S5">
        <v>780</v>
      </c>
      <c r="U5" s="5" t="s">
        <v>7</v>
      </c>
      <c r="V5">
        <v>4860</v>
      </c>
      <c r="W5">
        <v>694.28571428571433</v>
      </c>
      <c r="X5">
        <v>119.28357568656064</v>
      </c>
      <c r="Y5">
        <v>14228.57142857144</v>
      </c>
      <c r="Z5">
        <v>480</v>
      </c>
      <c r="AA5">
        <v>840</v>
      </c>
    </row>
    <row r="6" spans="1:27" x14ac:dyDescent="0.45">
      <c r="A6" t="s">
        <v>5</v>
      </c>
      <c r="B6" t="s">
        <v>6</v>
      </c>
      <c r="C6" s="1">
        <v>45483.890972222223</v>
      </c>
      <c r="D6" s="1">
        <v>45483.900810185187</v>
      </c>
      <c r="E6">
        <v>850</v>
      </c>
      <c r="G6" s="4">
        <v>45483.09097222222</v>
      </c>
      <c r="H6" s="6">
        <v>780</v>
      </c>
      <c r="I6" s="6">
        <v>780</v>
      </c>
      <c r="J6" s="6" t="e">
        <v>#DIV/0!</v>
      </c>
      <c r="K6" s="6">
        <v>780</v>
      </c>
      <c r="L6" s="6">
        <v>780</v>
      </c>
      <c r="O6" t="s">
        <v>14</v>
      </c>
      <c r="P6" t="s">
        <v>6</v>
      </c>
      <c r="Q6" s="1">
        <v>45483.456944444442</v>
      </c>
      <c r="R6" s="1">
        <v>45483.46597222222</v>
      </c>
      <c r="S6">
        <v>780</v>
      </c>
      <c r="U6" s="5" t="s">
        <v>6</v>
      </c>
      <c r="V6">
        <v>3540</v>
      </c>
      <c r="W6">
        <v>708</v>
      </c>
      <c r="X6">
        <v>107.33126291998991</v>
      </c>
      <c r="Y6">
        <v>11520</v>
      </c>
      <c r="Z6">
        <v>540</v>
      </c>
      <c r="AA6">
        <v>780</v>
      </c>
    </row>
    <row r="7" spans="1:27" x14ac:dyDescent="0.45">
      <c r="A7" t="s">
        <v>5</v>
      </c>
      <c r="B7" t="s">
        <v>6</v>
      </c>
      <c r="C7" s="1">
        <v>45483.968171296299</v>
      </c>
      <c r="D7" s="1">
        <v>45483.977546296293</v>
      </c>
      <c r="E7">
        <v>810</v>
      </c>
      <c r="G7" s="4">
        <v>45483.168055555558</v>
      </c>
      <c r="H7" s="6">
        <v>840</v>
      </c>
      <c r="I7" s="6">
        <v>840</v>
      </c>
      <c r="J7" s="6" t="e">
        <v>#DIV/0!</v>
      </c>
      <c r="K7" s="6">
        <v>840</v>
      </c>
      <c r="L7" s="6">
        <v>840</v>
      </c>
      <c r="O7" t="s">
        <v>14</v>
      </c>
      <c r="P7" t="s">
        <v>6</v>
      </c>
      <c r="Q7" s="1">
        <v>45483.534722222219</v>
      </c>
      <c r="R7" s="1">
        <v>45483.540972222225</v>
      </c>
      <c r="S7">
        <v>540</v>
      </c>
      <c r="U7" s="3" t="s">
        <v>9</v>
      </c>
      <c r="V7">
        <v>8400</v>
      </c>
      <c r="W7">
        <v>700</v>
      </c>
      <c r="X7">
        <v>109.54451150103323</v>
      </c>
      <c r="Y7">
        <v>12000</v>
      </c>
      <c r="Z7">
        <v>480</v>
      </c>
      <c r="AA7">
        <v>840</v>
      </c>
    </row>
    <row r="8" spans="1:27" x14ac:dyDescent="0.45">
      <c r="A8" t="s">
        <v>5</v>
      </c>
      <c r="B8" t="s">
        <v>7</v>
      </c>
      <c r="C8" s="1">
        <v>45483.012962962966</v>
      </c>
      <c r="D8" s="1">
        <v>45483.021412037036</v>
      </c>
      <c r="E8">
        <v>730</v>
      </c>
      <c r="G8" s="4">
        <v>45483.245833333334</v>
      </c>
      <c r="H8" s="6">
        <v>720</v>
      </c>
      <c r="I8" s="6">
        <v>720</v>
      </c>
      <c r="J8" s="6" t="e">
        <v>#DIV/0!</v>
      </c>
      <c r="K8" s="6">
        <v>720</v>
      </c>
      <c r="L8" s="6">
        <v>720</v>
      </c>
      <c r="O8" t="s">
        <v>14</v>
      </c>
      <c r="P8" t="s">
        <v>7</v>
      </c>
      <c r="Q8" s="1">
        <v>45483.293749999997</v>
      </c>
      <c r="R8" s="1">
        <v>45483.299305555556</v>
      </c>
      <c r="S8">
        <v>480</v>
      </c>
    </row>
    <row r="9" spans="1:27" x14ac:dyDescent="0.45">
      <c r="A9" t="s">
        <v>5</v>
      </c>
      <c r="B9" t="s">
        <v>7</v>
      </c>
      <c r="C9" s="1">
        <v>45483.090740740743</v>
      </c>
      <c r="D9" s="1">
        <v>45483.1</v>
      </c>
      <c r="E9">
        <v>800</v>
      </c>
      <c r="G9" s="4">
        <v>45483.804861111108</v>
      </c>
      <c r="H9" s="6">
        <v>600</v>
      </c>
      <c r="I9" s="6">
        <v>600</v>
      </c>
      <c r="J9" s="6" t="e">
        <v>#DIV/0!</v>
      </c>
      <c r="K9" s="6">
        <v>600</v>
      </c>
      <c r="L9" s="6">
        <v>600</v>
      </c>
      <c r="O9" t="s">
        <v>14</v>
      </c>
      <c r="P9" t="s">
        <v>7</v>
      </c>
      <c r="Q9" s="1">
        <v>45483.369444444441</v>
      </c>
      <c r="R9" s="1">
        <v>45483.37777777778</v>
      </c>
      <c r="S9">
        <v>720</v>
      </c>
    </row>
    <row r="10" spans="1:27" x14ac:dyDescent="0.45">
      <c r="A10" t="s">
        <v>5</v>
      </c>
      <c r="B10" t="s">
        <v>7</v>
      </c>
      <c r="C10" s="1">
        <v>45483.167939814812</v>
      </c>
      <c r="D10" s="1">
        <v>45483.178124999999</v>
      </c>
      <c r="E10">
        <v>880</v>
      </c>
      <c r="G10" s="4">
        <v>45483.880555555559</v>
      </c>
      <c r="H10" s="6">
        <v>780</v>
      </c>
      <c r="I10" s="6">
        <v>780</v>
      </c>
      <c r="J10" s="6" t="e">
        <v>#DIV/0!</v>
      </c>
      <c r="K10" s="6">
        <v>780</v>
      </c>
      <c r="L10" s="6">
        <v>780</v>
      </c>
      <c r="O10" t="s">
        <v>14</v>
      </c>
      <c r="P10" t="s">
        <v>7</v>
      </c>
      <c r="Q10" s="1">
        <v>45483.446527777778</v>
      </c>
      <c r="R10" s="1">
        <v>45483.454861111109</v>
      </c>
      <c r="S10">
        <v>720</v>
      </c>
    </row>
    <row r="11" spans="1:27" x14ac:dyDescent="0.45">
      <c r="A11" t="s">
        <v>5</v>
      </c>
      <c r="B11" t="s">
        <v>7</v>
      </c>
      <c r="C11" s="1">
        <v>45483.245833333334</v>
      </c>
      <c r="D11" s="1">
        <v>45483.254166666666</v>
      </c>
      <c r="E11">
        <v>720</v>
      </c>
      <c r="G11" s="4">
        <v>45483.959027777775</v>
      </c>
      <c r="H11" s="6">
        <v>660</v>
      </c>
      <c r="I11" s="6">
        <v>660</v>
      </c>
      <c r="J11" s="6" t="e">
        <v>#DIV/0!</v>
      </c>
      <c r="K11" s="6">
        <v>660</v>
      </c>
      <c r="L11" s="6">
        <v>660</v>
      </c>
      <c r="O11" t="s">
        <v>14</v>
      </c>
      <c r="P11" t="s">
        <v>7</v>
      </c>
      <c r="Q11" s="1">
        <v>45483.525000000001</v>
      </c>
      <c r="R11" s="1">
        <v>45483.533333333333</v>
      </c>
      <c r="S11">
        <v>720</v>
      </c>
    </row>
    <row r="12" spans="1:27" x14ac:dyDescent="0.45">
      <c r="A12" t="s">
        <v>5</v>
      </c>
      <c r="B12" t="s">
        <v>7</v>
      </c>
      <c r="C12" s="1">
        <v>45483.804745370369</v>
      </c>
      <c r="D12" s="1">
        <v>45483.811921296299</v>
      </c>
      <c r="E12">
        <v>620</v>
      </c>
      <c r="G12" s="4" t="s">
        <v>9</v>
      </c>
      <c r="H12" s="6">
        <v>5040</v>
      </c>
      <c r="I12" s="6">
        <v>720</v>
      </c>
      <c r="J12" s="6">
        <v>84.852813742385706</v>
      </c>
      <c r="K12" s="6">
        <v>600</v>
      </c>
      <c r="L12" s="6">
        <v>840</v>
      </c>
      <c r="O12" t="s">
        <v>14</v>
      </c>
      <c r="P12" t="s">
        <v>7</v>
      </c>
      <c r="Q12" s="1">
        <v>45483.602777777778</v>
      </c>
      <c r="R12" s="1">
        <v>45483.611805555556</v>
      </c>
      <c r="S12">
        <v>780</v>
      </c>
    </row>
    <row r="13" spans="1:27" x14ac:dyDescent="0.45">
      <c r="A13" t="s">
        <v>5</v>
      </c>
      <c r="B13" t="s">
        <v>7</v>
      </c>
      <c r="C13" s="1">
        <v>45483.880555555559</v>
      </c>
      <c r="D13" s="1">
        <v>45483.889930555553</v>
      </c>
      <c r="E13">
        <v>810</v>
      </c>
      <c r="O13" t="s">
        <v>14</v>
      </c>
      <c r="P13" t="s">
        <v>7</v>
      </c>
      <c r="Q13" s="1">
        <v>45483.679861111108</v>
      </c>
      <c r="R13" s="1">
        <v>45483.689583333333</v>
      </c>
      <c r="S13">
        <v>840</v>
      </c>
    </row>
    <row r="14" spans="1:27" x14ac:dyDescent="0.45">
      <c r="A14" t="s">
        <v>5</v>
      </c>
      <c r="B14" t="s">
        <v>7</v>
      </c>
      <c r="C14" s="1">
        <v>45483.958449074074</v>
      </c>
      <c r="D14" s="1">
        <v>45483.967245370368</v>
      </c>
      <c r="E14">
        <v>760</v>
      </c>
      <c r="O14" t="s">
        <v>14</v>
      </c>
      <c r="P14" t="s">
        <v>7</v>
      </c>
      <c r="Q14" s="1">
        <v>45483.758333333331</v>
      </c>
      <c r="R14" s="1">
        <v>45483.765277777777</v>
      </c>
      <c r="S14">
        <v>600</v>
      </c>
    </row>
    <row r="22" spans="14:18" x14ac:dyDescent="0.45">
      <c r="N22">
        <v>665.47763269428572</v>
      </c>
      <c r="O22">
        <v>720</v>
      </c>
      <c r="Q22">
        <v>5040</v>
      </c>
      <c r="R22">
        <v>4658.3434288600001</v>
      </c>
    </row>
    <row r="23" spans="14:18" x14ac:dyDescent="0.45">
      <c r="N23">
        <f>(O22-N22)/N22*100</f>
        <v>8.1929676712006572</v>
      </c>
      <c r="Q23">
        <f>(Q22-R22)/R22*100</f>
        <v>8.1929676712006536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0A0C-ADC2-4040-B307-9E5784727770}">
  <dimension ref="B2:F8"/>
  <sheetViews>
    <sheetView workbookViewId="0">
      <selection activeCell="F7" sqref="F7"/>
    </sheetView>
  </sheetViews>
  <sheetFormatPr baseColWidth="10" defaultRowHeight="14.25" x14ac:dyDescent="0.45"/>
  <cols>
    <col min="2" max="2" width="12.265625" bestFit="1" customWidth="1"/>
  </cols>
  <sheetData>
    <row r="2" spans="2:6" x14ac:dyDescent="0.45">
      <c r="B2">
        <v>626.68436140999995</v>
      </c>
      <c r="E2" t="s">
        <v>17</v>
      </c>
      <c r="F2">
        <f>AVERAGE(B2:B8)</f>
        <v>665.47763269428572</v>
      </c>
    </row>
    <row r="3" spans="2:6" x14ac:dyDescent="0.45">
      <c r="B3">
        <v>713.84241467000004</v>
      </c>
      <c r="E3" t="s">
        <v>18</v>
      </c>
      <c r="F3">
        <f>SUM(B2:B8)</f>
        <v>4658.3434288600001</v>
      </c>
    </row>
    <row r="4" spans="2:6" x14ac:dyDescent="0.45">
      <c r="B4">
        <v>806.61348504</v>
      </c>
      <c r="E4" t="s">
        <v>19</v>
      </c>
      <c r="F4">
        <f>_xlfn.STDEV.S(B2:B8)</f>
        <v>96.975000595066916</v>
      </c>
    </row>
    <row r="5" spans="2:6" x14ac:dyDescent="0.45">
      <c r="B5">
        <v>600.74597991999997</v>
      </c>
      <c r="E5" t="s">
        <v>20</v>
      </c>
      <c r="F5">
        <f>MIN(B2:B8)</f>
        <v>510.85556243000002</v>
      </c>
    </row>
    <row r="6" spans="2:6" x14ac:dyDescent="0.45">
      <c r="B6">
        <v>510.85556243000002</v>
      </c>
      <c r="E6" t="s">
        <v>21</v>
      </c>
      <c r="F6">
        <f>MAX(B2:B8)</f>
        <v>806.61348504</v>
      </c>
    </row>
    <row r="7" spans="2:6" x14ac:dyDescent="0.45">
      <c r="B7">
        <v>733.02108314999998</v>
      </c>
    </row>
    <row r="8" spans="2:6" x14ac:dyDescent="0.45">
      <c r="B8">
        <v>666.58054224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4 1 e e 7 e - a f 2 a - 4 5 2 c - b f 0 0 - 6 a b f 4 0 c 7 d 3 3 d "   x m l n s = " h t t p : / / s c h e m a s . m i c r o s o f t . c o m / D a t a M a s h u p " > A A A A A O A E A A B Q S w M E F A A C A A g A N Y A G W V U P M A W m A A A A 9 g A A A B I A H A B D b 2 5 m a W c v U G F j a 2 F n Z S 5 4 b W w g o h g A K K A U A A A A A A A A A A A A A A A A A A A A A A A A A A A A h Y 8 x D o I w G I W v Q r r T l h K j I T 9 l M H G S x G h i X J t S o R G K K c V y N w e P 5 B X E K O r m + L 7 3 D e / d r z f I h q Y O L s p 2 u j U p i j B F g T K y L b Q p U 9 S 7 Y 7 h A G Y e N k C d R q m C U T Z c M X Z G i y r l z Q o j 3 H v s Y t 7 Y k j N K I H P L 1 T l a q E e g j 6 / 9 y q E 3 n h J E K c d i / x n C G o 5 j i G Z t j C m S C k G v z F d i 4 9 9 n + Q F j 2 t e u t 4 k c b r r Z A p g j k / Y E / A F B L A w Q U A A I A C A A 1 g A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A G W T O V H S 7 Y A Q A A P w Y A A B M A H A B G b 3 J t d W x h c y 9 T Z W N 0 a W 9 u M S 5 t I K I Y A C i g F A A A A A A A A A A A A A A A A A A A A A A A A A A A A O 1 T w W r b Q B C 9 G / w P i 3 K R Q B b Y N D 2 0 6 F B s p z W k p b W c X q J i N t I k X r q 7 I 3 Z m 3 R r j D 0 p + w z / W V Z T g p A R C a Q 8 9 R I e V Z v T 0 9 r 2 n H Y K K F V p R d P f h 2 3 6 v 3 6 O V d F C L o 2 g O 5 D U v 3 z v 0 t h Y F y 1 v s W p G 6 U F r x R s Q F W F Y W 9 G A 4 G C a R y I U G 7 v d E u A r 0 r o L Q G d M 6 m 2 D l T Y D G J 0 p D N k b L o a A 4 G r 8 p z w g c l R q w k u U E 6 D t j U w I u G V F T W W E N 5 R + q y C p a R 0 l 6 P g G t j G J w e Z R G q R i j 9 s Z S f p y K q Q 2 8 y l 7 l w 9 H x K B V f P D I U v N G Q H x 6 z T 2 j h W 5 J 2 Z o 6 i q R 3 w / o a B R O P Q e G q 9 L u R F A H 4 O d f j q A 8 g 6 O I k 7 3 6 k 4 v + u / 0 7 q o p J a O c n b + I e V i 0 4 A w Q c m l 2 l 8 f + B Z O W r p E Z z r F L Y r i J w S k 2 2 1 U S A Y d M g B h p Y H g k l t O h p + 8 S 8 U 2 + i 2 y J z H h p W P B y o C I z x b j 5 B 5 Q B + q 2 e w f C 5 j n M x L t u m 5 h a w M z y 6 1 d Z q 3 6 3 O 3 g + V V c 2 W F i r O q z k m 8 Y p s 7 + G B 3 E W o M N Z n O O P 1 v T j i F I B s l o J i y x O F X E 2 o 6 l p e B P f F n M w u I a P k q t V + L U z B k P x H C p 0 d X a i Q N d f p f Y h y G X S a g 1 U 1 m u 9 S 5 K k 3 1 P 2 W X V / M R a j / 2 I s R i 9 j 8 T I W / 3 4 s f g F Q S w E C L Q A U A A I A C A A 1 g A Z Z V Q 8 w B a Y A A A D 2 A A A A E g A A A A A A A A A A A A A A A A A A A A A A Q 2 9 u Z m l n L 1 B h Y 2 t h Z 2 U u e G 1 s U E s B A i 0 A F A A C A A g A N Y A G W Q / K 6 a u k A A A A 6 Q A A A B M A A A A A A A A A A A A A A A A A 8 g A A A F t D b 2 5 0 Z W 5 0 X 1 R 5 c G V z X S 5 4 b W x Q S w E C L Q A U A A I A C A A 1 g A Z Z M 5 U d L t g B A A A / B g A A E w A A A A A A A A A A A A A A A A D j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H A A A A A A A A D k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f R 3 J v d W 5 k J T I w U 3 R h d G l v b i U y M H Z p c 2 l i a W x p d H k l M j A o U 2 V u d G l u Z W w t M S 0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Y W R j N z B l L T Y 0 Z D c t N G Q 4 Z i 1 i Y m M 0 L T V j N T A 3 M j k 2 N z d i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z d W x 0 X 0 d y b 3 V u Z F 9 T d G F 0 a W 9 u X 3 Z p c 2 l i a W x p d H l f X 1 N l b n R p b m V s X z F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h d G V s b G l 0 Z S B u Y W 1 l J n F 1 b 3 Q 7 L C Z x d W 9 0 O 0 d y b 3 V u Z C B T d G F 0 a W 9 u I G 5 h b W U m c X V v d D s s J n F 1 b 3 Q 7 U 3 R h c n Q g d G l t Z S A o V V R D K S Z x d W 9 0 O y w m c X V v d D t T d G 9 w I H R p b W U g K F V U Q y k m c X V v d D s s J n F 1 b 3 Q 7 R H V y Y X R p b 2 4 g K H M p J n F 1 b 3 Q 7 X S I g L z 4 8 R W 5 0 c n k g V H l w Z T 0 i R m l s b E N v b H V t b l R 5 c G V z I i B W Y W x 1 Z T 0 i c 0 J n W U h C d 0 0 9 I i A v P j x F b n R y e S B U e X B l P S J G a W x s T G F z d F V w Z G F 0 Z W Q i I F Z h b H V l P S J k M j A y N C 0 w O C 0 w N l Q x N D o w M T o 0 M y 4 3 M j E 2 O D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X 0 d y b 3 V u Z C B T d G F 0 a W 9 u I H Z p c 2 l i a W x p d H k g K F N l b n R p b m V s L T E t M S k v Q X V 0 b 1 J l b W 9 2 Z W R D b 2 x 1 b W 5 z M S 5 7 U 2 F 0 Z W x s a X R l I G 5 h b W U s M H 0 m c X V v d D s s J n F 1 b 3 Q 7 U 2 V j d G l v b j E v U m V z d W x 0 X 0 d y b 3 V u Z C B T d G F 0 a W 9 u I H Z p c 2 l i a W x p d H k g K F N l b n R p b m V s L T E t M S k v Q X V 0 b 1 J l b W 9 2 Z W R D b 2 x 1 b W 5 z M S 5 7 R 3 J v d W 5 k I F N 0 Y X R p b 2 4 g b m F t Z S w x f S Z x d W 9 0 O y w m c X V v d D t T Z W N 0 a W 9 u M S 9 S Z X N 1 b H R f R 3 J v d W 5 k I F N 0 Y X R p b 2 4 g d m l z a W J p b G l 0 e S A o U 2 V u d G l u Z W w t M S 0 x K S 9 B d X R v U m V t b 3 Z l Z E N v b H V t b n M x L n t T d G F y d C B 0 a W 1 l I C h V V E M p L D J 9 J n F 1 b 3 Q 7 L C Z x d W 9 0 O 1 N l Y 3 R p b 2 4 x L 1 J l c 3 V s d F 9 H c m 9 1 b m Q g U 3 R h d G l v b i B 2 a X N p Y m l s a X R 5 I C h T Z W 5 0 a W 5 l b C 0 x L T E p L 0 F 1 d G 9 S Z W 1 v d m V k Q 2 9 s d W 1 u c z E u e 1 N 0 b 3 A g d G l t Z S A o V V R D K S w z f S Z x d W 9 0 O y w m c X V v d D t T Z W N 0 a W 9 u M S 9 S Z X N 1 b H R f R 3 J v d W 5 k I F N 0 Y X R p b 2 4 g d m l z a W J p b G l 0 e S A o U 2 V u d G l u Z W w t M S 0 x K S 9 B d X R v U m V t b 3 Z l Z E N v b H V t b n M x L n t E d X J h d G l v b i A o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X 0 d y b 3 V u Z C B T d G F 0 a W 9 u I H Z p c 2 l i a W x p d H k g K F N l b n R p b m V s L T E t M S k v Q X V 0 b 1 J l b W 9 2 Z W R D b 2 x 1 b W 5 z M S 5 7 U 2 F 0 Z W x s a X R l I G 5 h b W U s M H 0 m c X V v d D s s J n F 1 b 3 Q 7 U 2 V j d G l v b j E v U m V z d W x 0 X 0 d y b 3 V u Z C B T d G F 0 a W 9 u I H Z p c 2 l i a W x p d H k g K F N l b n R p b m V s L T E t M S k v Q X V 0 b 1 J l b W 9 2 Z W R D b 2 x 1 b W 5 z M S 5 7 R 3 J v d W 5 k I F N 0 Y X R p b 2 4 g b m F t Z S w x f S Z x d W 9 0 O y w m c X V v d D t T Z W N 0 a W 9 u M S 9 S Z X N 1 b H R f R 3 J v d W 5 k I F N 0 Y X R p b 2 4 g d m l z a W J p b G l 0 e S A o U 2 V u d G l u Z W w t M S 0 x K S 9 B d X R v U m V t b 3 Z l Z E N v b H V t b n M x L n t T d G F y d C B 0 a W 1 l I C h V V E M p L D J 9 J n F 1 b 3 Q 7 L C Z x d W 9 0 O 1 N l Y 3 R p b 2 4 x L 1 J l c 3 V s d F 9 H c m 9 1 b m Q g U 3 R h d G l v b i B 2 a X N p Y m l s a X R 5 I C h T Z W 5 0 a W 5 l b C 0 x L T E p L 0 F 1 d G 9 S Z W 1 v d m V k Q 2 9 s d W 1 u c z E u e 1 N 0 b 3 A g d G l t Z S A o V V R D K S w z f S Z x d W 9 0 O y w m c X V v d D t T Z W N 0 a W 9 u M S 9 S Z X N 1 b H R f R 3 J v d W 5 k I F N 0 Y X R p b 2 4 g d m l z a W J p b G l 0 e S A o U 2 V u d G l u Z W w t M S 0 x K S 9 B d X R v U m V t b 3 Z l Z E N v b H V t b n M x L n t E d X J h d G l v b i A o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F 9 H c m 9 1 b m Q l M j B T d G F 0 a W 9 u J T I w d m l z a W J p b G l 0 e S U y M C h T Z W 5 0 a W 5 l b C 0 x L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F 9 H c m 9 1 b m Q l M j B T d G F 0 a W 9 u J T I w d m l z a W J p b G l 0 e S U y M C h T Z W 5 0 a W 5 l b C 0 x L T E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f R 3 J v d W 5 k J T I w U 3 R h d G l v b i U y M H Z p c 2 l i a W x p d H k l M j A o U 2 V u d G l u Z W w t M S 0 x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X 0 d y b 3 V u Z C U y M F N 0 Y X R p b 2 4 l M j B 2 a X N p Y m l s a X R 5 J T I w K F N l b n R p b m V s L T E t M S k v T G l n b m V z J T I w d m l k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f R 3 J v d W 5 k J T I w U 3 R h d G l v b i U y M H Z p c 2 l i a W x p d H k l M j A o U 2 V u d G l u Z W w t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T A 0 Y z Y 0 L W V j Y m U t N G Z k Y y 1 h Y z M 5 L W N k M m U 3 Y T A 4 N 2 Y 0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z d W x 0 X 0 d y b 3 V u Z F 9 T d G F 0 a W 9 u X 3 Z p c 2 l i a W x p d H l f X 1 N l b n R p b m V s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l Q x M j o y N z o y M y 4 x M z U 4 M T U 3 W i I g L z 4 8 R W 5 0 c n k g V H l w Z T 0 i R m l s b E N v b H V t b l R 5 c G V z I i B W Y W x 1 Z T 0 i c 0 J n W U h C d 0 0 9 I i A v P j x F b n R y e S B U e X B l P S J G a W x s Q 2 9 s d W 1 u T m F t Z X M i I F Z h b H V l P S J z W y Z x d W 9 0 O 1 N h d G V s b G l 0 Z S B u Y W 1 l J n F 1 b 3 Q 7 L C Z x d W 9 0 O 0 d y b 3 V u Z C B T d G F 0 a W 9 u I G 5 h b W U m c X V v d D s s J n F 1 b 3 Q 7 U 3 R h c n Q g d G l t Z S A o V V R D K S Z x d W 9 0 O y w m c X V v d D t T d G 9 w I H R p b W U g K F V U Q y k m c X V v d D s s J n F 1 b 3 Q 7 R H V y Y X R p b 2 4 g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X 0 d y b 3 V u Z C B T d G F 0 a W 9 u I H Z p c 2 l i a W x p d H k g K F N l b n R p b m V s L T E t M i k v Q X V 0 b 1 J l b W 9 2 Z W R D b 2 x 1 b W 5 z M S 5 7 U 2 F 0 Z W x s a X R l I G 5 h b W U s M H 0 m c X V v d D s s J n F 1 b 3 Q 7 U 2 V j d G l v b j E v U m V z d W x 0 X 0 d y b 3 V u Z C B T d G F 0 a W 9 u I H Z p c 2 l i a W x p d H k g K F N l b n R p b m V s L T E t M i k v Q X V 0 b 1 J l b W 9 2 Z W R D b 2 x 1 b W 5 z M S 5 7 R 3 J v d W 5 k I F N 0 Y X R p b 2 4 g b m F t Z S w x f S Z x d W 9 0 O y w m c X V v d D t T Z W N 0 a W 9 u M S 9 S Z X N 1 b H R f R 3 J v d W 5 k I F N 0 Y X R p b 2 4 g d m l z a W J p b G l 0 e S A o U 2 V u d G l u Z W w t M S 0 y K S 9 B d X R v U m V t b 3 Z l Z E N v b H V t b n M x L n t T d G F y d C B 0 a W 1 l I C h V V E M p L D J 9 J n F 1 b 3 Q 7 L C Z x d W 9 0 O 1 N l Y 3 R p b 2 4 x L 1 J l c 3 V s d F 9 H c m 9 1 b m Q g U 3 R h d G l v b i B 2 a X N p Y m l s a X R 5 I C h T Z W 5 0 a W 5 l b C 0 x L T I p L 0 F 1 d G 9 S Z W 1 v d m V k Q 2 9 s d W 1 u c z E u e 1 N 0 b 3 A g d G l t Z S A o V V R D K S w z f S Z x d W 9 0 O y w m c X V v d D t T Z W N 0 a W 9 u M S 9 S Z X N 1 b H R f R 3 J v d W 5 k I F N 0 Y X R p b 2 4 g d m l z a W J p b G l 0 e S A o U 2 V u d G l u Z W w t M S 0 y K S 9 B d X R v U m V t b 3 Z l Z E N v b H V t b n M x L n t E d X J h d G l v b i A o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X 0 d y b 3 V u Z C B T d G F 0 a W 9 u I H Z p c 2 l i a W x p d H k g K F N l b n R p b m V s L T E t M i k v Q X V 0 b 1 J l b W 9 2 Z W R D b 2 x 1 b W 5 z M S 5 7 U 2 F 0 Z W x s a X R l I G 5 h b W U s M H 0 m c X V v d D s s J n F 1 b 3 Q 7 U 2 V j d G l v b j E v U m V z d W x 0 X 0 d y b 3 V u Z C B T d G F 0 a W 9 u I H Z p c 2 l i a W x p d H k g K F N l b n R p b m V s L T E t M i k v Q X V 0 b 1 J l b W 9 2 Z W R D b 2 x 1 b W 5 z M S 5 7 R 3 J v d W 5 k I F N 0 Y X R p b 2 4 g b m F t Z S w x f S Z x d W 9 0 O y w m c X V v d D t T Z W N 0 a W 9 u M S 9 S Z X N 1 b H R f R 3 J v d W 5 k I F N 0 Y X R p b 2 4 g d m l z a W J p b G l 0 e S A o U 2 V u d G l u Z W w t M S 0 y K S 9 B d X R v U m V t b 3 Z l Z E N v b H V t b n M x L n t T d G F y d C B 0 a W 1 l I C h V V E M p L D J 9 J n F 1 b 3 Q 7 L C Z x d W 9 0 O 1 N l Y 3 R p b 2 4 x L 1 J l c 3 V s d F 9 H c m 9 1 b m Q g U 3 R h d G l v b i B 2 a X N p Y m l s a X R 5 I C h T Z W 5 0 a W 5 l b C 0 x L T I p L 0 F 1 d G 9 S Z W 1 v d m V k Q 2 9 s d W 1 u c z E u e 1 N 0 b 3 A g d G l t Z S A o V V R D K S w z f S Z x d W 9 0 O y w m c X V v d D t T Z W N 0 a W 9 u M S 9 S Z X N 1 b H R f R 3 J v d W 5 k I F N 0 Y X R p b 2 4 g d m l z a W J p b G l 0 e S A o U 2 V u d G l u Z W w t M S 0 y K S 9 B d X R v U m V t b 3 Z l Z E N v b H V t b n M x L n t E d X J h d G l v b i A o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F 9 H c m 9 1 b m Q l M j B T d G F 0 a W 9 u J T I w d m l z a W J p b G l 0 e S U y M C h T Z W 5 0 a W 5 l b C 0 x L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F 9 H c m 9 1 b m Q l M j B T d G F 0 a W 9 u J T I w d m l z a W J p b G l 0 e S U y M C h T Z W 5 0 a W 5 l b C 0 x L T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f R 3 J v d W 5 k J T I w U 3 R h d G l v b i U y M H Z p c 2 l i a W x p d H k l M j A o U 2 V u d G l u Z W w t M S 0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X 0 d y b 3 V u Z C U y M F N 0 Y X R p b 2 4 l M j B 2 a X N p Y m l s a X R 5 J T I w K F N l b n R p b m V s L T E t M i k v T G l n b m V z J T I w d m l k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W 4 V 6 z Y M E E 6 4 d G Y n c 3 I B M g A A A A A C A A A A A A A Q Z g A A A A E A A C A A A A D w p z O w 3 T C 0 B I V A F h d 8 z W f j L A M 2 a 6 Z / W z G L / S 0 K g n k M j w A A A A A O g A A A A A I A A C A A A A D U W O a X i W G 0 q j B C f g 2 a E 7 s a g o Q P m n d T M Q 1 e v k v o F 5 a l z V A A A A A / 5 6 J G 3 S g S o X y x x r M O u V b + N w s I B Z 5 v B + 9 U + 3 k 4 5 V a s l d / W e C c 4 i d o 3 R 3 6 z S + N L 2 b p L g i 2 E g g o r c m v W J 6 I W f e h b D Y l q p s a Z 1 S G q X 9 G v Y k h S w E A A A A B c K x U Z 7 1 m g L + n 2 7 X 2 Z g x 5 X H k 6 + P N f q Q e u o E F O u U k 0 S Q + p 0 X Y Y o 3 j 9 y s p m z R 6 8 g X t 9 p J 9 7 7 + u Q 7 Q O K A m i a u c U J W < / D a t a M a s h u p > 
</file>

<file path=customXml/itemProps1.xml><?xml version="1.0" encoding="utf-8"?>
<ds:datastoreItem xmlns:ds="http://schemas.openxmlformats.org/officeDocument/2006/customXml" ds:itemID="{352F41AE-880E-4352-87EA-513A93551C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Result_Ground Station visibilit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CAPITAINE</dc:creator>
  <cp:lastModifiedBy>Leo CAPITAINE</cp:lastModifiedBy>
  <dcterms:created xsi:type="dcterms:W3CDTF">2024-08-06T12:23:46Z</dcterms:created>
  <dcterms:modified xsi:type="dcterms:W3CDTF">2024-08-06T14:15:15Z</dcterms:modified>
</cp:coreProperties>
</file>