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ona\Downloads\"/>
    </mc:Choice>
  </mc:AlternateContent>
  <bookViews>
    <workbookView xWindow="-120" yWindow="-120" windowWidth="29040" windowHeight="15720"/>
  </bookViews>
  <sheets>
    <sheet name="Planilha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3" i="1" l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AA34" i="1" l="1"/>
  <c r="AA35" i="1" s="1"/>
  <c r="Z34" i="1"/>
  <c r="Z35" i="1" s="1"/>
  <c r="Y34" i="1"/>
  <c r="Y35" i="1" s="1"/>
  <c r="X34" i="1"/>
  <c r="X35" i="1" s="1"/>
  <c r="W34" i="1"/>
  <c r="W35" i="1" s="1"/>
  <c r="V34" i="1"/>
  <c r="V35" i="1" s="1"/>
  <c r="U34" i="1"/>
  <c r="U35" i="1" s="1"/>
  <c r="T34" i="1"/>
  <c r="T35" i="1" s="1"/>
  <c r="S34" i="1"/>
  <c r="S35" i="1" s="1"/>
  <c r="R34" i="1"/>
  <c r="R35" i="1" s="1"/>
  <c r="Q34" i="1"/>
  <c r="Q35" i="1" s="1"/>
  <c r="P34" i="1"/>
  <c r="P35" i="1" s="1"/>
  <c r="O34" i="1"/>
  <c r="O35" i="1" s="1"/>
  <c r="N34" i="1"/>
  <c r="N35" i="1" s="1"/>
  <c r="M34" i="1"/>
  <c r="M35" i="1" s="1"/>
  <c r="L34" i="1"/>
  <c r="L35" i="1" s="1"/>
  <c r="K34" i="1"/>
  <c r="K35" i="1" s="1"/>
  <c r="J34" i="1"/>
  <c r="J35" i="1" s="1"/>
  <c r="I34" i="1"/>
  <c r="I35" i="1" s="1"/>
  <c r="H34" i="1"/>
  <c r="H35" i="1" s="1"/>
  <c r="G34" i="1"/>
  <c r="G35" i="1" s="1"/>
  <c r="F34" i="1"/>
  <c r="F35" i="1" s="1"/>
  <c r="AB33" i="1"/>
  <c r="AC33" i="1" s="1"/>
  <c r="AB32" i="1"/>
  <c r="AC32" i="1" s="1"/>
  <c r="AB31" i="1"/>
  <c r="AC31" i="1" s="1"/>
  <c r="AB30" i="1"/>
  <c r="AC30" i="1" s="1"/>
  <c r="AB29" i="1"/>
  <c r="AC29" i="1" s="1"/>
  <c r="AB28" i="1"/>
  <c r="AC28" i="1" s="1"/>
  <c r="AB27" i="1"/>
  <c r="AC27" i="1" s="1"/>
  <c r="AB26" i="1"/>
  <c r="AC26" i="1" s="1"/>
  <c r="AB25" i="1"/>
  <c r="AC25" i="1" s="1"/>
  <c r="AB24" i="1"/>
  <c r="AC24" i="1" s="1"/>
  <c r="AB23" i="1"/>
  <c r="AC23" i="1" s="1"/>
  <c r="AB22" i="1"/>
  <c r="AC22" i="1" s="1"/>
  <c r="AB21" i="1"/>
  <c r="AC21" i="1" s="1"/>
  <c r="AB20" i="1"/>
  <c r="AC20" i="1" s="1"/>
  <c r="AB19" i="1"/>
  <c r="AC19" i="1" s="1"/>
  <c r="AB18" i="1"/>
  <c r="AC18" i="1" s="1"/>
  <c r="AB17" i="1"/>
  <c r="AC17" i="1" s="1"/>
  <c r="AB16" i="1"/>
  <c r="AC16" i="1" s="1"/>
  <c r="AB15" i="1"/>
  <c r="AC15" i="1" s="1"/>
  <c r="AB14" i="1"/>
  <c r="AC14" i="1" s="1"/>
  <c r="AB13" i="1"/>
  <c r="AC13" i="1" s="1"/>
  <c r="AB12" i="1"/>
  <c r="AC12" i="1" s="1"/>
  <c r="AB11" i="1"/>
  <c r="AC11" i="1" s="1"/>
  <c r="AB10" i="1"/>
  <c r="AC10" i="1" s="1"/>
  <c r="AB9" i="1"/>
  <c r="AC9" i="1" s="1"/>
  <c r="AB8" i="1"/>
  <c r="AC8" i="1" s="1"/>
  <c r="AB7" i="1"/>
  <c r="AC7" i="1" s="1"/>
  <c r="AB6" i="1"/>
  <c r="AC6" i="1" s="1"/>
  <c r="AB5" i="1"/>
  <c r="AC5" i="1" s="1"/>
  <c r="E34" i="1"/>
  <c r="E35" i="1" s="1"/>
  <c r="AB4" i="1"/>
  <c r="AC4" i="1" s="1"/>
</calcChain>
</file>

<file path=xl/sharedStrings.xml><?xml version="1.0" encoding="utf-8"?>
<sst xmlns="http://schemas.openxmlformats.org/spreadsheetml/2006/main" count="39" uniqueCount="35">
  <si>
    <t>QUANTIDADE</t>
  </si>
  <si>
    <t>OP</t>
  </si>
  <si>
    <t>TEMPO TOTAL EMPENHADO POR PRODUTO</t>
  </si>
  <si>
    <t>EM HORA</t>
  </si>
  <si>
    <t>TEMPO TOTAL EMPENHADO POR RECURSO (MIN)</t>
  </si>
  <si>
    <t>EM HORAS</t>
  </si>
  <si>
    <t>PRODUTO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</si>
  <si>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</si>
  <si>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</si>
  <si>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</si>
  <si>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</si>
  <si>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</si>
  <si>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</si>
  <si>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</si>
  <si>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</si>
  <si>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</si>
  <si>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</si>
  <si>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</si>
  <si>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</si>
  <si>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</si>
  <si>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</si>
  <si>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</si>
  <si>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</si>
  <si>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</si>
  <si>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</si>
  <si>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</si>
  <si>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</si>
  <si>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</si>
  <si>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</si>
  <si>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</si>
  <si>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qtde prod.</t>
  </si>
  <si>
    <t xml:space="preserve">SEM USO </t>
  </si>
  <si>
    <t>qtde maquinas</t>
  </si>
  <si>
    <t>MAIS OPERAÇÕES</t>
  </si>
  <si>
    <t>maq paralelas M16 e M17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</si>
</sst>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30"/>
      <color rgb="FFFF0000"/>
      <name val="Aptos Narrow"/>
      <family val="2"/>
      <scheme val="minor"/>
    </font>
    <font>
      <b/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0" xfId="0" applyNumberFormat="1"/>
    <xf numFmtId="0" fontId="0" fillId="0" borderId="1" xfId="0" applyBorder="1"/>
    <xf numFmtId="0" fontId="2" fillId="0" borderId="0" xfId="0" applyFont="1"/>
    <xf numFmtId="0" fontId="1" fillId="0" borderId="1" xfId="0" applyFont="1" applyFill="1" applyBorder="1" applyAlignment="1">
      <alignment horizontal="left"/>
    </xf>
    <xf numFmtId="49" fontId="1" fillId="0" borderId="0" xfId="0" applyNumberFormat="1" applyFont="1" applyFill="1"/>
    <xf numFmtId="0" fontId="3" fillId="0" borderId="1" xfId="0" applyFont="1" applyFill="1" applyBorder="1" applyAlignment="1">
      <alignment horizontal="center" vertical="center"/>
    </xf>
    <xf numFmtId="0" fontId="1" fillId="0" borderId="1" xfId="0" applyFont="1" applyFill="1" applyBorder="1"/>
    <xf numFmtId="2" fontId="1" fillId="0" borderId="1" xfId="0" applyNumberFormat="1" applyFont="1" applyFill="1" applyBorder="1"/>
    <xf numFmtId="2" fontId="3" fillId="0" borderId="1" xfId="0" applyNumberFormat="1" applyFont="1" applyFill="1" applyBorder="1"/>
    <xf numFmtId="0" fontId="1" fillId="0" borderId="0" xfId="0" applyFont="1" applyFill="1"/>
    <xf numFmtId="2" fontId="1" fillId="0" borderId="2" xfId="0" applyNumberFormat="1" applyFont="1" applyFill="1" applyBorder="1"/>
    <xf numFmtId="0" fontId="1" fillId="0" borderId="3" xfId="0" applyFont="1" applyFill="1" applyBorder="1"/>
    <xf numFmtId="2" fontId="1" fillId="0" borderId="4" xfId="0" applyNumberFormat="1" applyFont="1" applyFill="1" applyBorder="1"/>
    <xf numFmtId="0" fontId="3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/>
    <xf numFmtId="0" fontId="1" fillId="0" borderId="1" xfId="0" applyNumberFormat="1" applyFont="1" applyFill="1" applyBorder="1" applyAlignment="1">
      <alignment horizontal="left"/>
    </xf>
    <xf numFmtId="49" fontId="0" fillId="0" borderId="0" xfId="0" applyNumberFormat="1" applyAlignment="1">
      <alignment horizontal="left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49" fontId="3" fillId="0" borderId="5" xfId="0" applyNumberFormat="1" applyFont="1" applyFill="1" applyBorder="1" applyAlignment="1">
      <alignment horizontal="center" vertical="center" wrapText="1"/>
    </xf>
    <xf numFmtId="49" fontId="3" fillId="0" borderId="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39"/>
  <sheetViews>
    <sheetView tabSelected="1" zoomScale="80" zoomScaleNormal="80" workbookViewId="0">
      <selection activeCell="T38" sqref="T38"/>
    </sheetView>
  </sheetViews>
  <sheetFormatPr defaultRowHeight="14.25"/>
  <cols>
    <col min="1" max="1" width="3.25" customWidth="1"/>
    <col min="2" max="2" width="21.875" customWidth="1"/>
    <col min="3" max="3" width="15.75" customWidth="1"/>
    <col min="4" max="4" width="10.125" customWidth="1"/>
    <col min="5" max="5" width="17" bestFit="1" customWidth="1"/>
    <col min="6" max="6" width="9.75" bestFit="1" customWidth="1"/>
    <col min="7" max="8" width="13.75" bestFit="1" customWidth="1"/>
    <col min="9" max="9" width="14.375" bestFit="1" customWidth="1"/>
    <col min="10" max="12" width="13.25" bestFit="1" customWidth="1"/>
    <col min="13" max="13" width="12.625" customWidth="1"/>
    <col min="14" max="14" width="10.875" bestFit="1" customWidth="1"/>
    <col min="15" max="16" width="12.75" bestFit="1" customWidth="1"/>
    <col min="17" max="17" width="14" bestFit="1" customWidth="1"/>
    <col min="18" max="18" width="9.75" bestFit="1" customWidth="1"/>
    <col min="19" max="19" width="10.375" bestFit="1" customWidth="1"/>
    <col min="20" max="21" width="11.125" bestFit="1" customWidth="1"/>
    <col min="22" max="22" width="12.75" bestFit="1" customWidth="1"/>
    <col min="23" max="23" width="16.25" bestFit="1" customWidth="1"/>
    <col min="24" max="24" width="17.875" bestFit="1" customWidth="1"/>
    <col min="25" max="25" width="13.25" bestFit="1" customWidth="1"/>
    <col min="26" max="26" width="14.75" bestFit="1" customWidth="1"/>
    <col min="27" max="27" width="11.125" bestFit="1" customWidth="1"/>
    <col min="28" max="28" width="26.25" customWidth="1"/>
    <col min="29" max="29" width="9.375" bestFit="1" customWidth="1"/>
    <col min="30" max="30" width="9.125" customWidth="1"/>
  </cols>
  <sheetData>
    <row r="2" spans="2:31" s="1" customFormat="1" ht="15">
      <c r="B2" s="18" t="s">
        <v>6</v>
      </c>
      <c r="C2" s="18" t="s">
        <v>0</v>
      </c>
      <c r="D2" s="18" t="s">
        <v>1</v>
      </c>
      <c r="E2" s="14">
        <v>1</v>
      </c>
      <c r="F2" s="14">
        <v>2</v>
      </c>
      <c r="G2" s="14">
        <v>3</v>
      </c>
      <c r="H2" s="14">
        <v>4</v>
      </c>
      <c r="I2" s="14">
        <v>5</v>
      </c>
      <c r="J2" s="14">
        <v>6</v>
      </c>
      <c r="K2" s="14">
        <v>7</v>
      </c>
      <c r="L2" s="14">
        <v>8</v>
      </c>
      <c r="M2" s="14">
        <v>9</v>
      </c>
      <c r="N2" s="14">
        <v>10</v>
      </c>
      <c r="O2" s="14">
        <v>11</v>
      </c>
      <c r="P2" s="14">
        <v>12</v>
      </c>
      <c r="Q2" s="14">
        <v>13</v>
      </c>
      <c r="R2" s="14">
        <v>14</v>
      </c>
      <c r="S2" s="14">
        <v>15</v>
      </c>
      <c r="T2" s="14">
        <v>16</v>
      </c>
      <c r="U2" s="14">
        <v>17</v>
      </c>
      <c r="V2" s="14">
        <v>18</v>
      </c>
      <c r="W2" s="14">
        <v>19</v>
      </c>
      <c r="X2" s="14">
        <v>20</v>
      </c>
      <c r="Y2" s="14">
        <v>21</v>
      </c>
      <c r="Z2" s="14">
        <v>22</v>
      </c>
      <c r="AA2" s="14">
        <v>23</v>
      </c>
      <c r="AB2" s="20" t="s">
        <v>2</v>
      </c>
      <c r="AC2" s="18" t="s">
        <v>3</v>
      </c>
      <c r="AD2" s="5"/>
      <c r="AE2" s="5"/>
    </row>
    <row r="3" spans="2:31" ht="15">
      <c r="B3" s="18"/>
      <c r="C3" s="18"/>
      <c r="D3" s="18"/>
      <c r="E3" s="6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6" t="s">
        <v>12</v>
      </c>
      <c r="K3" s="6" t="s">
        <v>13</v>
      </c>
      <c r="L3" s="6" t="s">
        <v>14</v>
      </c>
      <c r="M3" s="6" t="s">
        <v>15</v>
      </c>
      <c r="N3" s="6" t="s">
        <v>16</v>
      </c>
      <c r="O3" s="6" t="s">
        <v>17</v>
      </c>
      <c r="P3" s="6" t="s">
        <v>18</v>
      </c>
      <c r="Q3" s="6" t="s">
        <v>19</v>
      </c>
      <c r="R3" s="6" t="s">
        <v>20</v>
      </c>
      <c r="S3" s="6" t="s">
        <v>21</v>
      </c>
      <c r="T3" s="6" t="s">
        <v>22</v>
      </c>
      <c r="U3" s="6" t="s">
        <v>23</v>
      </c>
      <c r="V3" s="6" t="s">
        <v>24</v>
      </c>
      <c r="W3" s="6" t="s">
        <v>25</v>
      </c>
      <c r="X3" s="6" t="s">
        <v>26</v>
      </c>
      <c r="Y3" s="6" t="s">
        <v>27</v>
      </c>
      <c r="Z3" s="6" t="s">
        <v>28</v>
      </c>
      <c r="AA3" s="6" t="s">
        <v>29</v>
      </c>
      <c r="AB3" s="21"/>
      <c r="AC3" s="18"/>
      <c r="AD3" t="s">
        <v>32</v>
      </c>
    </row>
    <row r="4" spans="2:31" ht="15">
      <c r="B4" s="4">
        <v>1</v>
      </c>
      <c r="C4" s="7"/>
      <c r="D4" s="16"/>
      <c r="E4" s="2"/>
      <c r="F4" s="2"/>
      <c r="G4" s="2">
        <v>225</v>
      </c>
      <c r="H4" s="8"/>
      <c r="I4" s="2"/>
      <c r="J4" s="2"/>
      <c r="K4" s="2">
        <v>313</v>
      </c>
      <c r="L4" s="8"/>
      <c r="M4" s="2"/>
      <c r="N4" s="2">
        <v>141</v>
      </c>
      <c r="O4" s="2"/>
      <c r="P4" s="2"/>
      <c r="Q4" s="2">
        <v>41</v>
      </c>
      <c r="R4" s="2">
        <v>190</v>
      </c>
      <c r="S4" s="8"/>
      <c r="T4" s="2">
        <v>535</v>
      </c>
      <c r="U4" s="8"/>
      <c r="V4" s="2">
        <v>144</v>
      </c>
      <c r="W4" s="15"/>
      <c r="X4" s="8"/>
      <c r="Y4" s="15"/>
      <c r="Z4" s="15"/>
      <c r="AA4" s="8"/>
      <c r="AB4" s="8">
        <f>SUM(E4:AA4)</f>
        <v>1589</v>
      </c>
      <c r="AC4" s="9">
        <f>AB4/60</f>
        <v>26.483333333333334</v>
      </c>
      <c r="AD4">
        <f>COUNTA(E4:AA4)</f>
        <v>7</v>
      </c>
    </row>
    <row r="5" spans="2:31" ht="15">
      <c r="B5" s="4">
        <v>2</v>
      </c>
      <c r="C5" s="7"/>
      <c r="D5" s="16"/>
      <c r="E5" s="2">
        <v>194</v>
      </c>
      <c r="F5" s="2"/>
      <c r="G5" s="2"/>
      <c r="H5" s="8"/>
      <c r="I5" s="2">
        <v>173</v>
      </c>
      <c r="J5" s="2">
        <v>2</v>
      </c>
      <c r="K5" s="2"/>
      <c r="L5" s="8"/>
      <c r="M5" s="2"/>
      <c r="N5" s="2"/>
      <c r="O5" s="2">
        <v>168</v>
      </c>
      <c r="P5" s="2"/>
      <c r="Q5" s="2"/>
      <c r="R5" s="2"/>
      <c r="S5" s="8"/>
      <c r="T5" s="15"/>
      <c r="U5" s="8"/>
      <c r="V5" s="15"/>
      <c r="W5" s="15"/>
      <c r="X5" s="8"/>
      <c r="Y5" s="2">
        <v>69</v>
      </c>
      <c r="Z5" s="15"/>
      <c r="AA5" s="8"/>
      <c r="AB5" s="8">
        <f t="shared" ref="AB5:AB33" si="0">SUM(E5:AA5)</f>
        <v>606</v>
      </c>
      <c r="AC5" s="9">
        <f t="shared" ref="AC5:AC33" si="1">AB5/60</f>
        <v>10.1</v>
      </c>
      <c r="AD5">
        <f t="shared" ref="AD5:AD33" si="2">COUNTA(E5:AA5)</f>
        <v>5</v>
      </c>
    </row>
    <row r="6" spans="2:31" ht="15">
      <c r="B6" s="4">
        <v>3</v>
      </c>
      <c r="C6" s="7"/>
      <c r="D6" s="16"/>
      <c r="E6" s="2"/>
      <c r="F6" s="2">
        <v>328</v>
      </c>
      <c r="G6" s="2"/>
      <c r="H6" s="8"/>
      <c r="I6" s="2">
        <v>562</v>
      </c>
      <c r="J6" s="2">
        <v>11</v>
      </c>
      <c r="K6" s="2"/>
      <c r="L6" s="8"/>
      <c r="M6" s="2">
        <v>81</v>
      </c>
      <c r="N6" s="2">
        <v>73</v>
      </c>
      <c r="O6" s="2"/>
      <c r="P6" s="2"/>
      <c r="Q6" s="2"/>
      <c r="R6" s="2"/>
      <c r="S6" s="8"/>
      <c r="T6" s="15"/>
      <c r="U6" s="8"/>
      <c r="V6" s="2">
        <v>185</v>
      </c>
      <c r="W6" s="2">
        <v>152</v>
      </c>
      <c r="X6" s="8"/>
      <c r="Y6" s="2">
        <v>49</v>
      </c>
      <c r="Z6" s="15"/>
      <c r="AA6" s="8"/>
      <c r="AB6" s="8">
        <f t="shared" si="0"/>
        <v>1441</v>
      </c>
      <c r="AC6" s="9">
        <f t="shared" si="1"/>
        <v>24.016666666666666</v>
      </c>
      <c r="AD6">
        <f t="shared" si="2"/>
        <v>8</v>
      </c>
    </row>
    <row r="7" spans="2:31" ht="15">
      <c r="B7" s="4">
        <v>4</v>
      </c>
      <c r="C7" s="7"/>
      <c r="D7" s="16"/>
      <c r="E7" s="2"/>
      <c r="F7" s="2">
        <v>137</v>
      </c>
      <c r="G7" s="2"/>
      <c r="H7" s="8"/>
      <c r="I7" s="2">
        <v>320</v>
      </c>
      <c r="J7" s="2">
        <v>201</v>
      </c>
      <c r="K7" s="2">
        <v>57</v>
      </c>
      <c r="L7" s="8"/>
      <c r="M7" s="2"/>
      <c r="N7" s="2"/>
      <c r="O7" s="2">
        <v>173</v>
      </c>
      <c r="P7" s="2"/>
      <c r="Q7" s="2"/>
      <c r="R7" s="2">
        <v>90</v>
      </c>
      <c r="S7" s="8"/>
      <c r="T7" s="15"/>
      <c r="U7" s="8"/>
      <c r="V7" s="15"/>
      <c r="W7" s="2">
        <v>233</v>
      </c>
      <c r="X7" s="8"/>
      <c r="Y7" s="2">
        <v>98</v>
      </c>
      <c r="Z7" s="2"/>
      <c r="AA7" s="8"/>
      <c r="AB7" s="8">
        <f t="shared" si="0"/>
        <v>1309</v>
      </c>
      <c r="AC7" s="9">
        <f t="shared" si="1"/>
        <v>21.816666666666666</v>
      </c>
      <c r="AD7">
        <f t="shared" si="2"/>
        <v>8</v>
      </c>
    </row>
    <row r="8" spans="2:31" ht="15">
      <c r="B8" s="4">
        <v>5</v>
      </c>
      <c r="C8" s="7"/>
      <c r="D8" s="16"/>
      <c r="E8" s="2">
        <v>231</v>
      </c>
      <c r="F8" s="2"/>
      <c r="G8" s="2"/>
      <c r="H8" s="8"/>
      <c r="I8" s="2">
        <v>589</v>
      </c>
      <c r="J8" s="2">
        <v>26</v>
      </c>
      <c r="K8" s="2"/>
      <c r="L8" s="8"/>
      <c r="M8" s="2"/>
      <c r="N8" s="2">
        <v>124</v>
      </c>
      <c r="O8" s="2">
        <v>209</v>
      </c>
      <c r="P8" s="2"/>
      <c r="Q8" s="2">
        <v>56</v>
      </c>
      <c r="R8" s="2">
        <v>65</v>
      </c>
      <c r="S8" s="8"/>
      <c r="T8" s="2">
        <v>794</v>
      </c>
      <c r="U8" s="8"/>
      <c r="V8" s="15"/>
      <c r="W8" s="15"/>
      <c r="X8" s="8"/>
      <c r="Y8" s="2">
        <v>70</v>
      </c>
      <c r="Z8" s="2"/>
      <c r="AA8" s="8"/>
      <c r="AB8" s="8">
        <f t="shared" si="0"/>
        <v>2164</v>
      </c>
      <c r="AC8" s="9">
        <f t="shared" si="1"/>
        <v>36.06666666666667</v>
      </c>
      <c r="AD8">
        <f t="shared" si="2"/>
        <v>9</v>
      </c>
    </row>
    <row r="9" spans="2:31" ht="15">
      <c r="B9" s="4">
        <v>6</v>
      </c>
      <c r="C9" s="7"/>
      <c r="D9" s="16"/>
      <c r="E9" s="2"/>
      <c r="F9" s="2"/>
      <c r="G9" s="2">
        <v>181</v>
      </c>
      <c r="H9" s="8"/>
      <c r="I9" s="2"/>
      <c r="J9" s="2"/>
      <c r="K9" s="2">
        <v>265</v>
      </c>
      <c r="L9" s="7"/>
      <c r="M9" s="2">
        <v>146</v>
      </c>
      <c r="N9" s="2"/>
      <c r="O9" s="2">
        <v>208</v>
      </c>
      <c r="P9" s="2"/>
      <c r="Q9" s="2">
        <v>28</v>
      </c>
      <c r="R9" s="2"/>
      <c r="S9" s="8"/>
      <c r="T9" s="2">
        <v>974</v>
      </c>
      <c r="U9" s="8"/>
      <c r="V9" s="15"/>
      <c r="W9" s="2">
        <v>44</v>
      </c>
      <c r="X9" s="8"/>
      <c r="Y9" s="15"/>
      <c r="Z9" s="2"/>
      <c r="AA9" s="8"/>
      <c r="AB9" s="8">
        <f t="shared" si="0"/>
        <v>1846</v>
      </c>
      <c r="AC9" s="9">
        <f t="shared" si="1"/>
        <v>30.766666666666666</v>
      </c>
      <c r="AD9">
        <f t="shared" si="2"/>
        <v>7</v>
      </c>
    </row>
    <row r="10" spans="2:31" ht="15">
      <c r="B10" s="4">
        <v>7</v>
      </c>
      <c r="C10" s="7"/>
      <c r="D10" s="16"/>
      <c r="E10" s="2"/>
      <c r="F10" s="2">
        <v>38</v>
      </c>
      <c r="G10" s="2"/>
      <c r="H10" s="8"/>
      <c r="I10" s="2">
        <v>673</v>
      </c>
      <c r="J10" s="2">
        <v>149</v>
      </c>
      <c r="K10" s="2"/>
      <c r="L10" s="7"/>
      <c r="M10" s="2"/>
      <c r="N10" s="2"/>
      <c r="O10" s="2">
        <v>180</v>
      </c>
      <c r="P10" s="2">
        <v>154</v>
      </c>
      <c r="Q10" s="2"/>
      <c r="R10" s="2">
        <v>162</v>
      </c>
      <c r="S10" s="8"/>
      <c r="T10" s="15"/>
      <c r="U10" s="8"/>
      <c r="V10" s="2">
        <v>94</v>
      </c>
      <c r="W10" s="2">
        <v>222</v>
      </c>
      <c r="X10" s="8"/>
      <c r="Y10" s="15"/>
      <c r="Z10" s="2"/>
      <c r="AA10" s="8"/>
      <c r="AB10" s="8">
        <f t="shared" si="0"/>
        <v>1672</v>
      </c>
      <c r="AC10" s="9">
        <f t="shared" si="1"/>
        <v>27.866666666666667</v>
      </c>
      <c r="AD10">
        <f t="shared" si="2"/>
        <v>8</v>
      </c>
    </row>
    <row r="11" spans="2:31" ht="15">
      <c r="B11" s="4">
        <v>8</v>
      </c>
      <c r="C11" s="7"/>
      <c r="D11" s="16"/>
      <c r="E11" s="2">
        <v>198</v>
      </c>
      <c r="F11" s="2"/>
      <c r="G11" s="2">
        <v>321</v>
      </c>
      <c r="H11" s="8"/>
      <c r="I11" s="2"/>
      <c r="J11" s="2"/>
      <c r="K11" s="2"/>
      <c r="L11" s="8"/>
      <c r="M11" s="2"/>
      <c r="N11" s="2">
        <v>126</v>
      </c>
      <c r="O11" s="2">
        <v>179</v>
      </c>
      <c r="P11" s="2"/>
      <c r="Q11" s="2"/>
      <c r="R11" s="2"/>
      <c r="S11" s="8"/>
      <c r="T11" s="15"/>
      <c r="U11" s="8"/>
      <c r="V11" s="15"/>
      <c r="W11" s="2">
        <v>81</v>
      </c>
      <c r="X11" s="8"/>
      <c r="Y11" s="15"/>
      <c r="Z11" s="15"/>
      <c r="AA11" s="8"/>
      <c r="AB11" s="8">
        <f t="shared" si="0"/>
        <v>905</v>
      </c>
      <c r="AC11" s="9">
        <f t="shared" si="1"/>
        <v>15.083333333333334</v>
      </c>
      <c r="AD11">
        <f t="shared" si="2"/>
        <v>5</v>
      </c>
    </row>
    <row r="12" spans="2:31" ht="15">
      <c r="B12" s="4">
        <v>9</v>
      </c>
      <c r="C12" s="7"/>
      <c r="D12" s="16"/>
      <c r="E12" s="2"/>
      <c r="F12" s="2">
        <v>485</v>
      </c>
      <c r="G12" s="2"/>
      <c r="H12" s="8"/>
      <c r="I12" s="2">
        <v>157</v>
      </c>
      <c r="J12" s="2">
        <v>141</v>
      </c>
      <c r="K12" s="2">
        <v>117</v>
      </c>
      <c r="L12" s="8"/>
      <c r="M12" s="2">
        <v>62</v>
      </c>
      <c r="N12" s="2"/>
      <c r="O12" s="2">
        <v>151</v>
      </c>
      <c r="P12" s="2">
        <v>154</v>
      </c>
      <c r="Q12" s="2"/>
      <c r="R12" s="2">
        <v>197</v>
      </c>
      <c r="S12" s="8"/>
      <c r="T12" s="15"/>
      <c r="U12" s="8"/>
      <c r="V12" s="15"/>
      <c r="W12" s="15"/>
      <c r="X12" s="8"/>
      <c r="Y12" s="15"/>
      <c r="Z12" s="2"/>
      <c r="AA12" s="8"/>
      <c r="AB12" s="8">
        <f t="shared" si="0"/>
        <v>1464</v>
      </c>
      <c r="AC12" s="9">
        <f t="shared" si="1"/>
        <v>24.4</v>
      </c>
      <c r="AD12">
        <f t="shared" si="2"/>
        <v>8</v>
      </c>
    </row>
    <row r="13" spans="2:31" ht="15">
      <c r="B13" s="4">
        <v>10</v>
      </c>
      <c r="C13" s="7"/>
      <c r="D13" s="16"/>
      <c r="E13" s="2">
        <v>79</v>
      </c>
      <c r="F13" s="2">
        <v>216</v>
      </c>
      <c r="G13" s="2">
        <v>67</v>
      </c>
      <c r="H13" s="8"/>
      <c r="I13" s="2"/>
      <c r="J13" s="2"/>
      <c r="K13" s="2">
        <v>45</v>
      </c>
      <c r="L13" s="8"/>
      <c r="M13" s="2">
        <v>53</v>
      </c>
      <c r="N13" s="2">
        <v>142</v>
      </c>
      <c r="O13" s="2">
        <v>206</v>
      </c>
      <c r="P13" s="2"/>
      <c r="Q13" s="2">
        <v>46</v>
      </c>
      <c r="R13" s="2"/>
      <c r="S13" s="8"/>
      <c r="T13" s="2">
        <v>282</v>
      </c>
      <c r="U13" s="8"/>
      <c r="V13" s="15"/>
      <c r="W13" s="15"/>
      <c r="X13" s="8"/>
      <c r="Y13" s="2">
        <v>99</v>
      </c>
      <c r="Z13" s="2"/>
      <c r="AA13" s="8"/>
      <c r="AB13" s="8">
        <f t="shared" si="0"/>
        <v>1235</v>
      </c>
      <c r="AC13" s="9">
        <f t="shared" si="1"/>
        <v>20.583333333333332</v>
      </c>
      <c r="AD13">
        <f t="shared" si="2"/>
        <v>10</v>
      </c>
    </row>
    <row r="14" spans="2:31" ht="15">
      <c r="B14" s="4">
        <v>11</v>
      </c>
      <c r="C14" s="7"/>
      <c r="D14" s="16"/>
      <c r="E14" s="2"/>
      <c r="F14" s="2">
        <v>293</v>
      </c>
      <c r="G14" s="2"/>
      <c r="H14" s="8"/>
      <c r="I14" s="2">
        <v>118</v>
      </c>
      <c r="J14" s="2"/>
      <c r="K14" s="2">
        <v>277</v>
      </c>
      <c r="L14" s="8"/>
      <c r="M14" s="2"/>
      <c r="N14" s="2"/>
      <c r="O14" s="2"/>
      <c r="P14" s="2"/>
      <c r="Q14" s="2">
        <v>68</v>
      </c>
      <c r="R14" s="2"/>
      <c r="S14" s="8"/>
      <c r="T14" s="2">
        <v>204</v>
      </c>
      <c r="U14" s="8"/>
      <c r="V14" s="15"/>
      <c r="W14" s="2">
        <v>192</v>
      </c>
      <c r="X14" s="8"/>
      <c r="Y14" s="15"/>
      <c r="Z14" s="15"/>
      <c r="AA14" s="8"/>
      <c r="AB14" s="8">
        <f t="shared" si="0"/>
        <v>1152</v>
      </c>
      <c r="AC14" s="9">
        <f t="shared" si="1"/>
        <v>19.2</v>
      </c>
      <c r="AD14">
        <f t="shared" si="2"/>
        <v>6</v>
      </c>
    </row>
    <row r="15" spans="2:31" ht="15">
      <c r="B15" s="4">
        <v>12</v>
      </c>
      <c r="C15" s="7"/>
      <c r="D15" s="16"/>
      <c r="E15" s="2"/>
      <c r="F15" s="2"/>
      <c r="G15" s="2">
        <v>129</v>
      </c>
      <c r="H15" s="8"/>
      <c r="I15" s="2"/>
      <c r="J15" s="2">
        <v>168</v>
      </c>
      <c r="K15" s="2">
        <v>444</v>
      </c>
      <c r="L15" s="8"/>
      <c r="M15" s="2">
        <v>170</v>
      </c>
      <c r="N15" s="2">
        <v>72</v>
      </c>
      <c r="O15" s="2">
        <v>201</v>
      </c>
      <c r="P15" s="2"/>
      <c r="Q15" s="2"/>
      <c r="R15" s="2"/>
      <c r="S15" s="8"/>
      <c r="T15" s="2">
        <v>613</v>
      </c>
      <c r="U15" s="8"/>
      <c r="V15" s="15"/>
      <c r="W15" s="2">
        <v>186</v>
      </c>
      <c r="X15" s="8"/>
      <c r="Y15" s="15"/>
      <c r="Z15" s="2"/>
      <c r="AA15" s="8"/>
      <c r="AB15" s="8">
        <f t="shared" si="0"/>
        <v>1983</v>
      </c>
      <c r="AC15" s="9">
        <f t="shared" si="1"/>
        <v>33.049999999999997</v>
      </c>
      <c r="AD15">
        <f t="shared" si="2"/>
        <v>8</v>
      </c>
    </row>
    <row r="16" spans="2:31" ht="15">
      <c r="B16" s="4">
        <v>13</v>
      </c>
      <c r="C16" s="7"/>
      <c r="D16" s="16"/>
      <c r="E16" s="2"/>
      <c r="F16" s="2">
        <v>280</v>
      </c>
      <c r="G16" s="2"/>
      <c r="H16" s="8"/>
      <c r="I16" s="2"/>
      <c r="J16" s="2">
        <v>134</v>
      </c>
      <c r="K16" s="2"/>
      <c r="L16" s="8"/>
      <c r="M16" s="2"/>
      <c r="N16" s="2"/>
      <c r="O16" s="2"/>
      <c r="P16" s="2"/>
      <c r="Q16" s="2">
        <v>68</v>
      </c>
      <c r="R16" s="2">
        <v>103</v>
      </c>
      <c r="S16" s="8"/>
      <c r="T16" s="15"/>
      <c r="U16" s="8"/>
      <c r="V16" s="2">
        <v>10</v>
      </c>
      <c r="W16" s="15"/>
      <c r="X16" s="8"/>
      <c r="Y16" s="2">
        <v>133</v>
      </c>
      <c r="Z16" s="2"/>
      <c r="AA16" s="8"/>
      <c r="AB16" s="8">
        <f t="shared" si="0"/>
        <v>728</v>
      </c>
      <c r="AC16" s="9">
        <f t="shared" si="1"/>
        <v>12.133333333333333</v>
      </c>
      <c r="AD16">
        <f t="shared" si="2"/>
        <v>6</v>
      </c>
    </row>
    <row r="17" spans="2:31" ht="15">
      <c r="B17" s="4">
        <v>14</v>
      </c>
      <c r="C17" s="7"/>
      <c r="D17" s="16"/>
      <c r="E17" s="2"/>
      <c r="F17" s="2"/>
      <c r="G17" s="2">
        <v>141</v>
      </c>
      <c r="H17" s="8"/>
      <c r="I17" s="2">
        <v>104</v>
      </c>
      <c r="J17" s="2"/>
      <c r="K17" s="2"/>
      <c r="L17" s="8"/>
      <c r="M17" s="2">
        <v>106</v>
      </c>
      <c r="N17" s="2">
        <v>120</v>
      </c>
      <c r="O17" s="2"/>
      <c r="P17" s="2">
        <v>154</v>
      </c>
      <c r="Q17" s="2">
        <v>65</v>
      </c>
      <c r="R17" s="2"/>
      <c r="S17" s="8"/>
      <c r="T17" s="15"/>
      <c r="U17" s="8"/>
      <c r="V17" s="15"/>
      <c r="W17" s="2">
        <v>229</v>
      </c>
      <c r="X17" s="8"/>
      <c r="Y17" s="2">
        <v>110</v>
      </c>
      <c r="Z17" s="2"/>
      <c r="AA17" s="8"/>
      <c r="AB17" s="8">
        <f t="shared" si="0"/>
        <v>1029</v>
      </c>
      <c r="AC17" s="9">
        <f t="shared" si="1"/>
        <v>17.149999999999999</v>
      </c>
      <c r="AD17">
        <f t="shared" si="2"/>
        <v>8</v>
      </c>
    </row>
    <row r="18" spans="2:31" ht="15">
      <c r="B18" s="4">
        <v>15</v>
      </c>
      <c r="C18" s="7"/>
      <c r="D18" s="16"/>
      <c r="E18" s="2">
        <v>128</v>
      </c>
      <c r="F18" s="2"/>
      <c r="G18" s="2">
        <v>76</v>
      </c>
      <c r="H18" s="8"/>
      <c r="I18" s="2">
        <v>715</v>
      </c>
      <c r="J18" s="2">
        <v>20</v>
      </c>
      <c r="K18" s="2"/>
      <c r="L18" s="8"/>
      <c r="M18" s="2">
        <v>124</v>
      </c>
      <c r="N18" s="2"/>
      <c r="O18" s="2">
        <v>132</v>
      </c>
      <c r="P18" s="2">
        <v>154</v>
      </c>
      <c r="Q18" s="2"/>
      <c r="R18" s="2">
        <v>146</v>
      </c>
      <c r="S18" s="8"/>
      <c r="T18" s="15"/>
      <c r="U18" s="8"/>
      <c r="V18" s="2">
        <v>138</v>
      </c>
      <c r="W18" s="2">
        <v>236</v>
      </c>
      <c r="X18" s="8"/>
      <c r="Y18" s="15"/>
      <c r="Z18" s="15"/>
      <c r="AA18" s="8"/>
      <c r="AB18" s="8">
        <f t="shared" si="0"/>
        <v>1869</v>
      </c>
      <c r="AC18" s="9">
        <f t="shared" si="1"/>
        <v>31.15</v>
      </c>
      <c r="AD18">
        <f t="shared" si="2"/>
        <v>10</v>
      </c>
    </row>
    <row r="19" spans="2:31" ht="15">
      <c r="B19" s="4">
        <v>16</v>
      </c>
      <c r="C19" s="7"/>
      <c r="D19" s="16"/>
      <c r="E19" s="2">
        <v>83</v>
      </c>
      <c r="F19" s="2"/>
      <c r="G19" s="2">
        <v>346</v>
      </c>
      <c r="H19" s="8"/>
      <c r="I19" s="2"/>
      <c r="J19" s="2"/>
      <c r="K19" s="2">
        <v>504</v>
      </c>
      <c r="L19" s="8"/>
      <c r="M19" s="2">
        <v>98</v>
      </c>
      <c r="N19" s="2">
        <v>22</v>
      </c>
      <c r="O19" s="2"/>
      <c r="P19" s="2">
        <v>154</v>
      </c>
      <c r="Q19" s="2">
        <v>63</v>
      </c>
      <c r="R19" s="2"/>
      <c r="S19" s="8"/>
      <c r="T19" s="15"/>
      <c r="U19" s="8"/>
      <c r="V19" s="2">
        <v>78</v>
      </c>
      <c r="W19" s="15"/>
      <c r="X19" s="8"/>
      <c r="Y19" s="15"/>
      <c r="Z19" s="2"/>
      <c r="AA19" s="8"/>
      <c r="AB19" s="8">
        <f t="shared" si="0"/>
        <v>1348</v>
      </c>
      <c r="AC19" s="9">
        <f t="shared" si="1"/>
        <v>22.466666666666665</v>
      </c>
      <c r="AD19">
        <f t="shared" si="2"/>
        <v>8</v>
      </c>
    </row>
    <row r="20" spans="2:31" ht="15">
      <c r="B20" s="4">
        <v>17</v>
      </c>
      <c r="C20" s="7"/>
      <c r="D20" s="16"/>
      <c r="E20" s="2">
        <v>204</v>
      </c>
      <c r="F20" s="2">
        <v>102</v>
      </c>
      <c r="G20" s="2">
        <v>162</v>
      </c>
      <c r="H20" s="8"/>
      <c r="I20" s="2">
        <v>198</v>
      </c>
      <c r="J20" s="2"/>
      <c r="K20" s="2"/>
      <c r="L20" s="8"/>
      <c r="M20" s="2"/>
      <c r="N20" s="2"/>
      <c r="O20" s="2"/>
      <c r="P20" s="2">
        <v>154</v>
      </c>
      <c r="Q20" s="2">
        <v>27</v>
      </c>
      <c r="R20" s="2">
        <v>144</v>
      </c>
      <c r="S20" s="8"/>
      <c r="T20" s="15"/>
      <c r="U20" s="8"/>
      <c r="V20" s="15"/>
      <c r="W20" s="2">
        <v>160</v>
      </c>
      <c r="X20" s="8"/>
      <c r="Y20" s="15"/>
      <c r="Z20" s="2"/>
      <c r="AA20" s="8"/>
      <c r="AB20" s="8">
        <f t="shared" si="0"/>
        <v>1151</v>
      </c>
      <c r="AC20" s="9">
        <f t="shared" si="1"/>
        <v>19.183333333333334</v>
      </c>
      <c r="AD20">
        <f t="shared" si="2"/>
        <v>8</v>
      </c>
    </row>
    <row r="21" spans="2:31" ht="15">
      <c r="B21" s="4">
        <v>18</v>
      </c>
      <c r="C21" s="7"/>
      <c r="D21" s="16"/>
      <c r="E21" s="2">
        <v>198</v>
      </c>
      <c r="F21" s="2"/>
      <c r="G21" s="2">
        <v>258</v>
      </c>
      <c r="H21" s="8"/>
      <c r="I21" s="2"/>
      <c r="J21" s="2">
        <v>243</v>
      </c>
      <c r="K21" s="2">
        <v>335</v>
      </c>
      <c r="L21" s="8"/>
      <c r="M21" s="2">
        <v>239</v>
      </c>
      <c r="N21" s="2"/>
      <c r="O21" s="2"/>
      <c r="P21" s="2"/>
      <c r="Q21" s="2">
        <v>57</v>
      </c>
      <c r="R21" s="2">
        <v>184</v>
      </c>
      <c r="S21" s="8"/>
      <c r="T21" s="15"/>
      <c r="U21" s="8"/>
      <c r="V21" s="2">
        <v>203</v>
      </c>
      <c r="W21" s="2">
        <v>250</v>
      </c>
      <c r="X21" s="8"/>
      <c r="Y21" s="2">
        <v>114</v>
      </c>
      <c r="Z21" s="15"/>
      <c r="AA21" s="8"/>
      <c r="AB21" s="8">
        <f t="shared" si="0"/>
        <v>2081</v>
      </c>
      <c r="AC21" s="9">
        <f t="shared" si="1"/>
        <v>34.68333333333333</v>
      </c>
      <c r="AD21">
        <f t="shared" si="2"/>
        <v>10</v>
      </c>
    </row>
    <row r="22" spans="2:31" ht="15">
      <c r="B22" s="4">
        <v>19</v>
      </c>
      <c r="C22" s="7"/>
      <c r="D22" s="16"/>
      <c r="E22" s="2"/>
      <c r="F22" s="2">
        <v>327</v>
      </c>
      <c r="G22" s="2"/>
      <c r="H22" s="8"/>
      <c r="I22" s="2">
        <v>517</v>
      </c>
      <c r="J22" s="2">
        <v>102</v>
      </c>
      <c r="K22" s="2">
        <v>172</v>
      </c>
      <c r="L22" s="8"/>
      <c r="M22" s="2">
        <v>139</v>
      </c>
      <c r="N22" s="2">
        <v>26</v>
      </c>
      <c r="O22" s="2"/>
      <c r="P22" s="2">
        <v>154</v>
      </c>
      <c r="Q22" s="2">
        <v>55</v>
      </c>
      <c r="R22" s="2"/>
      <c r="S22" s="8"/>
      <c r="T22" s="15"/>
      <c r="U22" s="8"/>
      <c r="V22" s="2">
        <v>237</v>
      </c>
      <c r="W22" s="15"/>
      <c r="X22" s="8"/>
      <c r="Y22" s="2">
        <v>93</v>
      </c>
      <c r="Z22" s="2"/>
      <c r="AA22" s="8"/>
      <c r="AB22" s="8">
        <f t="shared" si="0"/>
        <v>1822</v>
      </c>
      <c r="AC22" s="9">
        <f t="shared" si="1"/>
        <v>30.366666666666667</v>
      </c>
      <c r="AD22">
        <f t="shared" si="2"/>
        <v>10</v>
      </c>
    </row>
    <row r="23" spans="2:31" ht="15">
      <c r="B23" s="4">
        <v>20</v>
      </c>
      <c r="C23" s="7"/>
      <c r="D23" s="16"/>
      <c r="E23" s="2">
        <v>234</v>
      </c>
      <c r="F23" s="2">
        <v>78</v>
      </c>
      <c r="G23" s="2"/>
      <c r="H23" s="8"/>
      <c r="I23" s="2">
        <v>509</v>
      </c>
      <c r="J23" s="2">
        <v>81</v>
      </c>
      <c r="K23" s="2">
        <v>379</v>
      </c>
      <c r="L23" s="8"/>
      <c r="M23" s="2"/>
      <c r="N23" s="2">
        <v>86</v>
      </c>
      <c r="O23" s="2"/>
      <c r="P23" s="2">
        <v>154</v>
      </c>
      <c r="Q23" s="2">
        <v>52</v>
      </c>
      <c r="R23" s="2">
        <v>92</v>
      </c>
      <c r="S23" s="8"/>
      <c r="T23" s="2">
        <v>591</v>
      </c>
      <c r="U23" s="8"/>
      <c r="V23" s="15"/>
      <c r="W23" s="2">
        <v>68</v>
      </c>
      <c r="X23" s="8"/>
      <c r="Y23" s="15"/>
      <c r="Z23" s="2"/>
      <c r="AA23" s="8"/>
      <c r="AB23" s="8">
        <f t="shared" si="0"/>
        <v>2324</v>
      </c>
      <c r="AC23" s="9">
        <f t="shared" si="1"/>
        <v>38.733333333333334</v>
      </c>
      <c r="AD23">
        <f t="shared" si="2"/>
        <v>11</v>
      </c>
      <c r="AE23" t="s">
        <v>33</v>
      </c>
    </row>
    <row r="24" spans="2:31" ht="15">
      <c r="B24" s="4">
        <v>21</v>
      </c>
      <c r="C24" s="7"/>
      <c r="D24" s="16"/>
      <c r="E24" s="2">
        <v>162</v>
      </c>
      <c r="F24" s="2">
        <v>234</v>
      </c>
      <c r="G24" s="2">
        <v>260</v>
      </c>
      <c r="H24" s="8"/>
      <c r="I24" s="2"/>
      <c r="J24" s="2"/>
      <c r="K24" s="2"/>
      <c r="L24" s="8"/>
      <c r="M24" s="2">
        <v>55</v>
      </c>
      <c r="N24" s="2">
        <v>62</v>
      </c>
      <c r="O24" s="2">
        <v>156</v>
      </c>
      <c r="P24" s="2"/>
      <c r="Q24" s="2"/>
      <c r="R24" s="2">
        <v>85</v>
      </c>
      <c r="S24" s="8"/>
      <c r="T24" s="2">
        <v>865</v>
      </c>
      <c r="U24" s="8"/>
      <c r="V24" s="15"/>
      <c r="W24" s="2">
        <v>257</v>
      </c>
      <c r="X24" s="8"/>
      <c r="Y24" s="15"/>
      <c r="Z24" s="15"/>
      <c r="AA24" s="8"/>
      <c r="AB24" s="8">
        <f t="shared" si="0"/>
        <v>2136</v>
      </c>
      <c r="AC24" s="9">
        <f t="shared" si="1"/>
        <v>35.6</v>
      </c>
      <c r="AD24">
        <f t="shared" si="2"/>
        <v>9</v>
      </c>
    </row>
    <row r="25" spans="2:31" ht="15">
      <c r="B25" s="4">
        <v>22</v>
      </c>
      <c r="C25" s="7"/>
      <c r="D25" s="16"/>
      <c r="E25" s="2">
        <v>187</v>
      </c>
      <c r="F25" s="2">
        <v>605</v>
      </c>
      <c r="G25" s="2"/>
      <c r="H25" s="8"/>
      <c r="I25" s="2"/>
      <c r="J25" s="2"/>
      <c r="K25" s="2"/>
      <c r="L25" s="8"/>
      <c r="M25" s="2">
        <v>96</v>
      </c>
      <c r="N25" s="2"/>
      <c r="O25" s="2">
        <v>174</v>
      </c>
      <c r="P25" s="2"/>
      <c r="Q25" s="2">
        <v>60</v>
      </c>
      <c r="R25" s="2">
        <v>45</v>
      </c>
      <c r="S25" s="8"/>
      <c r="T25" s="15"/>
      <c r="U25" s="8"/>
      <c r="V25" s="15"/>
      <c r="W25" s="2">
        <v>240</v>
      </c>
      <c r="X25" s="8"/>
      <c r="Y25" s="2">
        <v>84</v>
      </c>
      <c r="Z25" s="2">
        <v>1013</v>
      </c>
      <c r="AA25" s="8"/>
      <c r="AB25" s="8">
        <f t="shared" si="0"/>
        <v>2504</v>
      </c>
      <c r="AC25" s="9">
        <f t="shared" si="1"/>
        <v>41.733333333333334</v>
      </c>
      <c r="AD25">
        <f t="shared" si="2"/>
        <v>9</v>
      </c>
    </row>
    <row r="26" spans="2:31" ht="15">
      <c r="B26" s="4">
        <v>23</v>
      </c>
      <c r="C26" s="7"/>
      <c r="D26" s="16"/>
      <c r="E26" s="2">
        <v>216</v>
      </c>
      <c r="F26" s="2">
        <v>143</v>
      </c>
      <c r="G26" s="2"/>
      <c r="H26" s="8"/>
      <c r="I26" s="2"/>
      <c r="J26" s="2">
        <v>161</v>
      </c>
      <c r="K26" s="2">
        <v>318</v>
      </c>
      <c r="L26" s="8"/>
      <c r="M26" s="2">
        <v>171</v>
      </c>
      <c r="N26" s="2">
        <v>117</v>
      </c>
      <c r="O26" s="2"/>
      <c r="P26" s="2">
        <v>154</v>
      </c>
      <c r="Q26" s="2"/>
      <c r="R26" s="2"/>
      <c r="S26" s="8"/>
      <c r="T26" s="15"/>
      <c r="U26" s="8"/>
      <c r="V26" s="2">
        <v>129</v>
      </c>
      <c r="W26" s="15"/>
      <c r="X26" s="8"/>
      <c r="Y26" s="15"/>
      <c r="Z26" s="15"/>
      <c r="AA26" s="8"/>
      <c r="AB26" s="8">
        <f t="shared" si="0"/>
        <v>1409</v>
      </c>
      <c r="AC26" s="9">
        <f t="shared" si="1"/>
        <v>23.483333333333334</v>
      </c>
      <c r="AD26">
        <f t="shared" si="2"/>
        <v>8</v>
      </c>
    </row>
    <row r="27" spans="2:31" ht="15">
      <c r="B27" s="4">
        <v>24</v>
      </c>
      <c r="C27" s="7"/>
      <c r="D27" s="16"/>
      <c r="E27" s="2"/>
      <c r="F27" s="2"/>
      <c r="G27" s="2">
        <v>266</v>
      </c>
      <c r="H27" s="8"/>
      <c r="I27" s="2">
        <v>27</v>
      </c>
      <c r="J27" s="2">
        <v>102</v>
      </c>
      <c r="K27" s="2"/>
      <c r="L27" s="8"/>
      <c r="M27" s="2"/>
      <c r="N27" s="2">
        <v>48</v>
      </c>
      <c r="O27" s="2">
        <v>213</v>
      </c>
      <c r="P27" s="2">
        <v>154</v>
      </c>
      <c r="Q27" s="2">
        <v>28</v>
      </c>
      <c r="R27" s="2">
        <v>117</v>
      </c>
      <c r="S27" s="8"/>
      <c r="T27" s="15"/>
      <c r="U27" s="8"/>
      <c r="V27" s="15"/>
      <c r="W27" s="15"/>
      <c r="X27" s="8"/>
      <c r="Y27" s="15"/>
      <c r="Z27" s="2">
        <v>1076</v>
      </c>
      <c r="AA27" s="8"/>
      <c r="AB27" s="8">
        <f t="shared" si="0"/>
        <v>2031</v>
      </c>
      <c r="AC27" s="9">
        <f t="shared" si="1"/>
        <v>33.85</v>
      </c>
      <c r="AD27">
        <f t="shared" si="2"/>
        <v>9</v>
      </c>
    </row>
    <row r="28" spans="2:31" ht="15">
      <c r="B28" s="4">
        <v>25</v>
      </c>
      <c r="C28" s="7"/>
      <c r="D28" s="16"/>
      <c r="E28" s="2">
        <v>122</v>
      </c>
      <c r="F28" s="2">
        <v>216</v>
      </c>
      <c r="G28" s="2">
        <v>46</v>
      </c>
      <c r="H28" s="8"/>
      <c r="I28" s="2">
        <v>669</v>
      </c>
      <c r="J28" s="2"/>
      <c r="K28" s="2">
        <v>514</v>
      </c>
      <c r="L28" s="8"/>
      <c r="M28" s="2">
        <v>107</v>
      </c>
      <c r="N28" s="2">
        <v>166</v>
      </c>
      <c r="O28" s="2">
        <v>139</v>
      </c>
      <c r="P28" s="2"/>
      <c r="Q28" s="2"/>
      <c r="R28" s="2"/>
      <c r="S28" s="8"/>
      <c r="T28" s="2">
        <v>950</v>
      </c>
      <c r="U28" s="8"/>
      <c r="V28" s="15"/>
      <c r="W28" s="2">
        <v>37</v>
      </c>
      <c r="X28" s="8"/>
      <c r="Y28" s="2">
        <v>109</v>
      </c>
      <c r="Z28" s="15"/>
      <c r="AA28" s="8"/>
      <c r="AB28" s="8">
        <f t="shared" si="0"/>
        <v>3075</v>
      </c>
      <c r="AC28" s="9">
        <f t="shared" si="1"/>
        <v>51.25</v>
      </c>
      <c r="AD28">
        <f t="shared" si="2"/>
        <v>11</v>
      </c>
    </row>
    <row r="29" spans="2:31" ht="15">
      <c r="B29" s="4">
        <v>26</v>
      </c>
      <c r="C29" s="7"/>
      <c r="D29" s="16"/>
      <c r="E29" s="2"/>
      <c r="F29" s="2"/>
      <c r="G29" s="2">
        <v>138</v>
      </c>
      <c r="H29" s="8"/>
      <c r="I29" s="2"/>
      <c r="J29" s="2">
        <v>172</v>
      </c>
      <c r="K29" s="2">
        <v>137</v>
      </c>
      <c r="L29" s="8"/>
      <c r="M29" s="2">
        <v>142</v>
      </c>
      <c r="N29" s="2">
        <v>102</v>
      </c>
      <c r="O29" s="2"/>
      <c r="P29" s="2">
        <v>154</v>
      </c>
      <c r="Q29" s="2">
        <v>41</v>
      </c>
      <c r="R29" s="2"/>
      <c r="S29" s="8"/>
      <c r="T29" s="2">
        <v>365</v>
      </c>
      <c r="U29" s="8"/>
      <c r="V29" s="2">
        <v>62</v>
      </c>
      <c r="W29" s="2">
        <v>28</v>
      </c>
      <c r="X29" s="8"/>
      <c r="Y29" s="15"/>
      <c r="Z29" s="15"/>
      <c r="AA29" s="8"/>
      <c r="AB29" s="8">
        <f t="shared" si="0"/>
        <v>1341</v>
      </c>
      <c r="AC29" s="9">
        <f t="shared" si="1"/>
        <v>22.35</v>
      </c>
      <c r="AD29">
        <f t="shared" si="2"/>
        <v>10</v>
      </c>
    </row>
    <row r="30" spans="2:31" ht="15">
      <c r="B30" s="4">
        <v>27</v>
      </c>
      <c r="C30" s="7"/>
      <c r="D30" s="16"/>
      <c r="E30" s="2"/>
      <c r="F30" s="2"/>
      <c r="G30" s="2">
        <v>84</v>
      </c>
      <c r="H30" s="8"/>
      <c r="I30" s="2">
        <v>663</v>
      </c>
      <c r="J30" s="2"/>
      <c r="K30" s="2"/>
      <c r="L30" s="8"/>
      <c r="M30" s="2">
        <v>52</v>
      </c>
      <c r="N30" s="2"/>
      <c r="O30" s="2">
        <v>136</v>
      </c>
      <c r="P30" s="2">
        <v>154</v>
      </c>
      <c r="Q30" s="2"/>
      <c r="R30" s="2"/>
      <c r="S30" s="8"/>
      <c r="T30" s="2">
        <v>1052</v>
      </c>
      <c r="U30" s="8"/>
      <c r="V30" s="2">
        <v>22</v>
      </c>
      <c r="W30" s="15"/>
      <c r="X30" s="8"/>
      <c r="Y30" s="2">
        <v>93</v>
      </c>
      <c r="Z30" s="15"/>
      <c r="AA30" s="8"/>
      <c r="AB30" s="8">
        <f t="shared" si="0"/>
        <v>2256</v>
      </c>
      <c r="AC30" s="9">
        <f t="shared" si="1"/>
        <v>37.6</v>
      </c>
      <c r="AD30">
        <f t="shared" si="2"/>
        <v>8</v>
      </c>
    </row>
    <row r="31" spans="2:31" ht="15">
      <c r="B31" s="4">
        <v>28</v>
      </c>
      <c r="C31" s="7"/>
      <c r="D31" s="16"/>
      <c r="E31" s="2">
        <v>99</v>
      </c>
      <c r="F31" s="2">
        <v>563</v>
      </c>
      <c r="G31" s="2">
        <v>227</v>
      </c>
      <c r="H31" s="8"/>
      <c r="I31" s="2"/>
      <c r="J31" s="2">
        <v>71</v>
      </c>
      <c r="K31" s="2"/>
      <c r="L31" s="8"/>
      <c r="M31" s="2">
        <v>254</v>
      </c>
      <c r="N31" s="2"/>
      <c r="O31" s="2"/>
      <c r="P31" s="2"/>
      <c r="Q31" s="2">
        <v>49</v>
      </c>
      <c r="R31" s="2">
        <v>25</v>
      </c>
      <c r="S31" s="8"/>
      <c r="T31" s="2">
        <v>101</v>
      </c>
      <c r="U31" s="8"/>
      <c r="V31" s="2">
        <v>244</v>
      </c>
      <c r="W31" s="15"/>
      <c r="X31" s="8"/>
      <c r="Y31" s="15"/>
      <c r="Z31" s="2">
        <v>1078</v>
      </c>
      <c r="AA31" s="8"/>
      <c r="AB31" s="8">
        <f t="shared" si="0"/>
        <v>2711</v>
      </c>
      <c r="AC31" s="9">
        <f t="shared" si="1"/>
        <v>45.18333333333333</v>
      </c>
      <c r="AD31">
        <f t="shared" si="2"/>
        <v>10</v>
      </c>
    </row>
    <row r="32" spans="2:31" ht="15">
      <c r="B32" s="4">
        <v>29</v>
      </c>
      <c r="C32" s="7"/>
      <c r="D32" s="16"/>
      <c r="E32" s="2"/>
      <c r="F32" s="2"/>
      <c r="G32" s="2">
        <v>325</v>
      </c>
      <c r="H32" s="8"/>
      <c r="I32" s="2"/>
      <c r="J32" s="2">
        <v>99</v>
      </c>
      <c r="K32" s="2">
        <v>282</v>
      </c>
      <c r="L32" s="8"/>
      <c r="M32" s="2">
        <v>142</v>
      </c>
      <c r="N32" s="2">
        <v>154</v>
      </c>
      <c r="O32" s="2">
        <v>170</v>
      </c>
      <c r="P32" s="2">
        <v>154</v>
      </c>
      <c r="Q32" s="2"/>
      <c r="R32" s="2"/>
      <c r="S32" s="8"/>
      <c r="T32" s="2">
        <v>473</v>
      </c>
      <c r="U32" s="8"/>
      <c r="V32" s="15"/>
      <c r="W32" s="2">
        <v>265</v>
      </c>
      <c r="X32" s="8"/>
      <c r="Y32" s="15"/>
      <c r="Z32" s="2">
        <v>1047</v>
      </c>
      <c r="AA32" s="8"/>
      <c r="AB32" s="8">
        <f t="shared" si="0"/>
        <v>3111</v>
      </c>
      <c r="AC32" s="9">
        <f t="shared" si="1"/>
        <v>51.85</v>
      </c>
      <c r="AD32">
        <f t="shared" si="2"/>
        <v>10</v>
      </c>
    </row>
    <row r="33" spans="2:31" ht="15">
      <c r="B33" s="4">
        <v>30</v>
      </c>
      <c r="C33" s="7"/>
      <c r="D33" s="16"/>
      <c r="E33" s="2"/>
      <c r="F33" s="2">
        <v>602</v>
      </c>
      <c r="G33" s="2">
        <v>33</v>
      </c>
      <c r="H33" s="8"/>
      <c r="I33" s="2">
        <v>165</v>
      </c>
      <c r="J33" s="2">
        <v>33</v>
      </c>
      <c r="K33" s="2"/>
      <c r="L33" s="8"/>
      <c r="M33" s="2">
        <v>182</v>
      </c>
      <c r="N33" s="2"/>
      <c r="O33" s="2">
        <v>189</v>
      </c>
      <c r="P33" s="2"/>
      <c r="Q33" s="2"/>
      <c r="R33" s="2"/>
      <c r="S33" s="8"/>
      <c r="T33" s="2">
        <v>1034</v>
      </c>
      <c r="U33" s="8"/>
      <c r="V33" s="15"/>
      <c r="W33" s="15"/>
      <c r="X33" s="8"/>
      <c r="Y33" s="2">
        <v>58</v>
      </c>
      <c r="Z33" s="15"/>
      <c r="AA33" s="8"/>
      <c r="AB33" s="8">
        <f t="shared" si="0"/>
        <v>2296</v>
      </c>
      <c r="AC33" s="9">
        <f t="shared" si="1"/>
        <v>38.266666666666666</v>
      </c>
      <c r="AD33">
        <f t="shared" si="2"/>
        <v>8</v>
      </c>
    </row>
    <row r="34" spans="2:31" ht="15">
      <c r="B34" s="19" t="s">
        <v>4</v>
      </c>
      <c r="C34" s="19"/>
      <c r="D34" s="19"/>
      <c r="E34" s="9">
        <f>SUM(E4:E33)</f>
        <v>2335</v>
      </c>
      <c r="F34" s="9">
        <f t="shared" ref="F34:AA34" si="3">SUM(F4:F33)</f>
        <v>4647</v>
      </c>
      <c r="G34" s="9">
        <f t="shared" si="3"/>
        <v>3285</v>
      </c>
      <c r="H34" s="9">
        <f t="shared" si="3"/>
        <v>0</v>
      </c>
      <c r="I34" s="9">
        <f t="shared" si="3"/>
        <v>6159</v>
      </c>
      <c r="J34" s="9">
        <f t="shared" si="3"/>
        <v>1916</v>
      </c>
      <c r="K34" s="9">
        <f t="shared" si="3"/>
        <v>4159</v>
      </c>
      <c r="L34" s="9">
        <f t="shared" si="3"/>
        <v>0</v>
      </c>
      <c r="M34" s="9">
        <f t="shared" si="3"/>
        <v>2419</v>
      </c>
      <c r="N34" s="9">
        <f t="shared" si="3"/>
        <v>1581</v>
      </c>
      <c r="O34" s="9">
        <f t="shared" si="3"/>
        <v>2984</v>
      </c>
      <c r="P34" s="9">
        <f t="shared" si="3"/>
        <v>2002</v>
      </c>
      <c r="Q34" s="9">
        <f t="shared" si="3"/>
        <v>804</v>
      </c>
      <c r="R34" s="9">
        <f t="shared" si="3"/>
        <v>1645</v>
      </c>
      <c r="S34" s="9">
        <f t="shared" si="3"/>
        <v>0</v>
      </c>
      <c r="T34" s="9">
        <f t="shared" si="3"/>
        <v>8833</v>
      </c>
      <c r="U34" s="9">
        <f t="shared" si="3"/>
        <v>0</v>
      </c>
      <c r="V34" s="9">
        <f t="shared" si="3"/>
        <v>1546</v>
      </c>
      <c r="W34" s="9">
        <f t="shared" si="3"/>
        <v>2880</v>
      </c>
      <c r="X34" s="9">
        <f t="shared" si="3"/>
        <v>0</v>
      </c>
      <c r="Y34" s="9">
        <f t="shared" si="3"/>
        <v>1179</v>
      </c>
      <c r="Z34" s="9">
        <f t="shared" si="3"/>
        <v>4214</v>
      </c>
      <c r="AA34" s="9">
        <f t="shared" si="3"/>
        <v>0</v>
      </c>
      <c r="AB34" s="11"/>
      <c r="AC34" s="12"/>
      <c r="AD34" s="10"/>
      <c r="AE34" s="10"/>
    </row>
    <row r="35" spans="2:31" ht="15">
      <c r="B35" s="19" t="s">
        <v>5</v>
      </c>
      <c r="C35" s="19"/>
      <c r="D35" s="19"/>
      <c r="E35" s="9">
        <f>E34/60</f>
        <v>38.916666666666664</v>
      </c>
      <c r="F35" s="9">
        <f t="shared" ref="F35:AA35" si="4">F34/60</f>
        <v>77.45</v>
      </c>
      <c r="G35" s="9">
        <f t="shared" si="4"/>
        <v>54.75</v>
      </c>
      <c r="H35" s="9">
        <f t="shared" si="4"/>
        <v>0</v>
      </c>
      <c r="I35" s="9">
        <f t="shared" si="4"/>
        <v>102.65</v>
      </c>
      <c r="J35" s="9">
        <f t="shared" si="4"/>
        <v>31.933333333333334</v>
      </c>
      <c r="K35" s="9">
        <f t="shared" si="4"/>
        <v>69.316666666666663</v>
      </c>
      <c r="L35" s="9">
        <f t="shared" si="4"/>
        <v>0</v>
      </c>
      <c r="M35" s="9">
        <f t="shared" si="4"/>
        <v>40.31666666666667</v>
      </c>
      <c r="N35" s="9">
        <f t="shared" si="4"/>
        <v>26.35</v>
      </c>
      <c r="O35" s="9">
        <f t="shared" si="4"/>
        <v>49.733333333333334</v>
      </c>
      <c r="P35" s="9">
        <f t="shared" si="4"/>
        <v>33.366666666666667</v>
      </c>
      <c r="Q35" s="9">
        <f t="shared" si="4"/>
        <v>13.4</v>
      </c>
      <c r="R35" s="9">
        <f t="shared" si="4"/>
        <v>27.416666666666668</v>
      </c>
      <c r="S35" s="9">
        <f t="shared" si="4"/>
        <v>0</v>
      </c>
      <c r="T35" s="9">
        <f t="shared" si="4"/>
        <v>147.21666666666667</v>
      </c>
      <c r="U35" s="9">
        <f t="shared" si="4"/>
        <v>0</v>
      </c>
      <c r="V35" s="9">
        <f t="shared" si="4"/>
        <v>25.766666666666666</v>
      </c>
      <c r="W35" s="9">
        <f t="shared" si="4"/>
        <v>48</v>
      </c>
      <c r="X35" s="9">
        <f t="shared" si="4"/>
        <v>0</v>
      </c>
      <c r="Y35" s="9">
        <f t="shared" si="4"/>
        <v>19.649999999999999</v>
      </c>
      <c r="Z35" s="9">
        <f t="shared" si="4"/>
        <v>70.233333333333334</v>
      </c>
      <c r="AA35" s="9">
        <f t="shared" si="4"/>
        <v>0</v>
      </c>
      <c r="AB35" s="13"/>
      <c r="AC35" s="10"/>
      <c r="AD35" s="10"/>
      <c r="AE35" s="10"/>
    </row>
    <row r="36" spans="2:31">
      <c r="B36" s="10"/>
      <c r="C36" s="10"/>
      <c r="D36" s="17" t="s">
        <v>30</v>
      </c>
      <c r="E36">
        <f>COUNTA(E4:E33)</f>
        <v>14</v>
      </c>
      <c r="F36">
        <f t="shared" ref="F36:AA36" si="5">COUNTA(F4:F33)</f>
        <v>16</v>
      </c>
      <c r="G36">
        <f t="shared" si="5"/>
        <v>18</v>
      </c>
      <c r="H36">
        <f t="shared" si="5"/>
        <v>0</v>
      </c>
      <c r="I36">
        <f t="shared" si="5"/>
        <v>16</v>
      </c>
      <c r="J36">
        <f t="shared" si="5"/>
        <v>18</v>
      </c>
      <c r="K36">
        <f t="shared" si="5"/>
        <v>15</v>
      </c>
      <c r="L36">
        <f t="shared" si="5"/>
        <v>0</v>
      </c>
      <c r="M36">
        <f t="shared" si="5"/>
        <v>19</v>
      </c>
      <c r="N36">
        <f t="shared" si="5"/>
        <v>16</v>
      </c>
      <c r="O36">
        <f t="shared" si="5"/>
        <v>17</v>
      </c>
      <c r="P36">
        <f t="shared" si="5"/>
        <v>13</v>
      </c>
      <c r="Q36">
        <f t="shared" si="5"/>
        <v>16</v>
      </c>
      <c r="R36">
        <f t="shared" si="5"/>
        <v>14</v>
      </c>
      <c r="S36">
        <f t="shared" si="5"/>
        <v>0</v>
      </c>
      <c r="T36">
        <f t="shared" si="5"/>
        <v>14</v>
      </c>
      <c r="U36">
        <f t="shared" si="5"/>
        <v>0</v>
      </c>
      <c r="V36">
        <f t="shared" si="5"/>
        <v>12</v>
      </c>
      <c r="W36">
        <f t="shared" si="5"/>
        <v>17</v>
      </c>
      <c r="X36">
        <f t="shared" si="5"/>
        <v>0</v>
      </c>
      <c r="Y36">
        <f t="shared" si="5"/>
        <v>13</v>
      </c>
      <c r="Z36">
        <f t="shared" si="5"/>
        <v>4</v>
      </c>
      <c r="AA36">
        <f t="shared" si="5"/>
        <v>0</v>
      </c>
      <c r="AB36" s="10"/>
      <c r="AC36" s="10"/>
      <c r="AD36" s="10"/>
      <c r="AE36" s="10"/>
    </row>
    <row r="37" spans="2:31" ht="21.75" customHeight="1">
      <c r="B37" s="10"/>
      <c r="C37" s="10"/>
      <c r="E37" s="3"/>
      <c r="F37" s="3"/>
      <c r="G37" s="3"/>
      <c r="H37" t="s">
        <v>31</v>
      </c>
      <c r="L37" t="s">
        <v>31</v>
      </c>
      <c r="N37" s="3"/>
      <c r="O37" s="3"/>
      <c r="P37" s="3"/>
      <c r="Q37" s="3"/>
      <c r="R37" s="3"/>
      <c r="S37" t="s">
        <v>31</v>
      </c>
      <c r="X37" t="s">
        <v>31</v>
      </c>
      <c r="Y37" s="3"/>
      <c r="Z37" s="3"/>
      <c r="AA37" t="s">
        <v>31</v>
      </c>
      <c r="AB37" s="10"/>
      <c r="AC37" s="10"/>
      <c r="AD37" s="10"/>
      <c r="AE37" s="10"/>
    </row>
    <row r="38" spans="2:31" ht="18.75" customHeight="1">
      <c r="B38" s="10"/>
      <c r="C38" s="10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T38" t="s">
        <v>34</v>
      </c>
      <c r="Y38" s="3"/>
      <c r="AA38" s="3"/>
      <c r="AB38" s="10"/>
      <c r="AC38" s="10"/>
      <c r="AD38" s="10"/>
      <c r="AE38" s="10"/>
    </row>
    <row r="39" spans="2:31" ht="15" customHeight="1"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Y39" s="3"/>
      <c r="Z39" s="3"/>
      <c r="AA39" s="3"/>
    </row>
  </sheetData>
  <mergeCells count="7">
    <mergeCell ref="AC2:AC3"/>
    <mergeCell ref="B34:D34"/>
    <mergeCell ref="B35:D35"/>
    <mergeCell ref="B2:B3"/>
    <mergeCell ref="C2:C3"/>
    <mergeCell ref="D2:D3"/>
    <mergeCell ref="AB2:AB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Supervisora Prod. - Givi do Brasil</dc:creator>
  <cp:lastModifiedBy>Leonardo Vasconcelos</cp:lastModifiedBy>
  <dcterms:created xsi:type="dcterms:W3CDTF">2024-08-08T11:22:36Z</dcterms:created>
  <dcterms:modified xsi:type="dcterms:W3CDTF">2024-11-27T20:41:43Z</dcterms:modified>
</cp:coreProperties>
</file>